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ncsystem-my.sharepoint.com/personal/mdtripp_northcarolina_edu/Documents/Desktop/"/>
    </mc:Choice>
  </mc:AlternateContent>
  <xr:revisionPtr revIDLastSave="1" documentId="14_{4F724A49-359A-4015-9388-FFFCF59D7AE6}" xr6:coauthVersionLast="47" xr6:coauthVersionMax="47" xr10:uidLastSave="{DBED9438-69CA-42A9-A445-31792CAED8CD}"/>
  <bookViews>
    <workbookView xWindow="-103" yWindow="-103" windowWidth="16663" windowHeight="9892" activeTab="2" xr2:uid="{958AAA56-9E76-49C2-A3CA-26CE44633E0B}"/>
  </bookViews>
  <sheets>
    <sheet name="UNC Capital Form" sheetId="43" r:id="rId1"/>
    <sheet name="SCO OC25" sheetId="38" r:id="rId2"/>
    <sheet name="UNC Fund Sources" sheetId="40" r:id="rId3"/>
  </sheets>
  <definedNames>
    <definedName name="BuildingType">#REF!</definedName>
    <definedName name="InitialBldgSupplies" localSheetId="0">InitialBuildingSupplies</definedName>
    <definedName name="InitialBldgSupplies" localSheetId="2">InitialBuildingSupplies</definedName>
    <definedName name="InitialBldgSupplies">InitialBuildingSupplies</definedName>
    <definedName name="InitialPoliceSupplies">InitialPoliceSupplies</definedName>
    <definedName name="InitialPoliceSupplies2">#REF!</definedName>
    <definedName name="_xlnm.Print_Area" localSheetId="1">'SCO OC25'!$A$1:$G$55</definedName>
    <definedName name="_xlnm.Print_Area" localSheetId="0">'UNC Capital Form'!$A$1:$Z$165</definedName>
    <definedName name="_xlnm.Print_Area" localSheetId="2">'UNC Fund Sources'!$A$1:$D$24</definedName>
    <definedName name="_xlnm.Print_Titles" localSheetId="0">'UNC Capital Form'!$3:$7</definedName>
    <definedName name="Text20" localSheetId="1">'SCO OC25'!$A$10</definedName>
    <definedName name="YES" localSheetId="0">InitialSchoolSupplies</definedName>
    <definedName name="YES" localSheetId="2">InitialSchoolSupplies</definedName>
    <definedName name="YES">InitialSchoolSupplies</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38" l="1"/>
  <c r="B3" i="38" l="1"/>
  <c r="G18" i="38"/>
  <c r="G17" i="38"/>
  <c r="G15" i="38"/>
  <c r="G14" i="38"/>
  <c r="G13" i="38"/>
  <c r="G11" i="38"/>
  <c r="G10" i="38"/>
  <c r="G9" i="38"/>
  <c r="A5" i="38"/>
  <c r="B1" i="38"/>
  <c r="B31" i="38"/>
  <c r="B30" i="38"/>
  <c r="B29" i="38"/>
  <c r="B28" i="38"/>
  <c r="B27" i="38"/>
  <c r="B26" i="38"/>
  <c r="B25" i="38"/>
  <c r="B20" i="38"/>
  <c r="S143" i="43" l="1"/>
  <c r="S142" i="43"/>
  <c r="S141" i="43"/>
  <c r="S140" i="43"/>
  <c r="S139" i="43"/>
  <c r="S138" i="43"/>
  <c r="S137" i="43"/>
  <c r="AT146" i="43"/>
  <c r="AS146" i="43"/>
  <c r="AR146" i="43"/>
  <c r="AQ146" i="43"/>
  <c r="O124" i="43"/>
  <c r="W118" i="43"/>
  <c r="W119" i="43" s="1"/>
  <c r="T117" i="43"/>
  <c r="T116" i="43"/>
  <c r="T115" i="43"/>
  <c r="T114" i="43"/>
  <c r="T113" i="43"/>
  <c r="T112" i="43"/>
  <c r="T111" i="43"/>
  <c r="T110" i="43"/>
  <c r="T109" i="43"/>
  <c r="T108" i="43"/>
  <c r="T107" i="43"/>
  <c r="T106" i="43"/>
  <c r="T105" i="43"/>
  <c r="T104" i="43"/>
  <c r="T103" i="43"/>
  <c r="T102" i="43"/>
  <c r="T101" i="43"/>
  <c r="T100" i="43"/>
  <c r="T99" i="43"/>
  <c r="T98" i="43"/>
  <c r="T97" i="43"/>
  <c r="T96" i="43"/>
  <c r="T95" i="43"/>
  <c r="X62" i="43"/>
  <c r="T62" i="43"/>
  <c r="P62" i="43"/>
  <c r="M62" i="43"/>
  <c r="J62" i="43"/>
  <c r="H62" i="43"/>
  <c r="X58" i="43"/>
  <c r="T58" i="43"/>
  <c r="T63" i="43" s="1"/>
  <c r="P58" i="43"/>
  <c r="P63" i="43" s="1"/>
  <c r="M58" i="43"/>
  <c r="M63" i="43" s="1"/>
  <c r="J58" i="43"/>
  <c r="H58" i="43"/>
  <c r="J63" i="43" l="1"/>
  <c r="W120" i="43"/>
  <c r="W124" i="43" s="1"/>
  <c r="W121" i="43"/>
  <c r="W132" i="43" s="1"/>
  <c r="X63" i="43"/>
  <c r="G62" i="43"/>
  <c r="W142" i="43"/>
  <c r="W141" i="43"/>
  <c r="W138" i="43"/>
  <c r="W143" i="43"/>
  <c r="W140" i="43"/>
  <c r="W137" i="43"/>
  <c r="W139" i="43"/>
  <c r="G43" i="38" s="1" a="1"/>
  <c r="G43" i="38" s="1"/>
  <c r="D38" i="38"/>
  <c r="F58" i="43"/>
  <c r="X59" i="43" s="1"/>
  <c r="W128" i="43"/>
  <c r="W133" i="43"/>
  <c r="W131" i="43"/>
  <c r="H63" i="43"/>
  <c r="W130" i="43" l="1"/>
  <c r="W129" i="43"/>
  <c r="W123" i="43"/>
  <c r="G41" i="38" a="1"/>
  <c r="G41" i="38" s="1"/>
  <c r="G40" i="38" a="1"/>
  <c r="G40" i="38" s="1"/>
  <c r="G45" i="38" a="1"/>
  <c r="G45" i="38" s="1"/>
  <c r="W144" i="43"/>
  <c r="H59" i="43"/>
  <c r="M59" i="43"/>
  <c r="J59" i="43"/>
  <c r="T59" i="43"/>
  <c r="P59" i="43"/>
  <c r="W125" i="43"/>
  <c r="G63" i="43"/>
  <c r="H64" i="43" s="1"/>
  <c r="W134" i="43"/>
  <c r="X64" i="43" l="1"/>
  <c r="M64" i="43"/>
  <c r="T64" i="43"/>
  <c r="J64" i="43"/>
  <c r="P64" i="43"/>
  <c r="F59" i="43"/>
  <c r="W145" i="43"/>
  <c r="G64" i="43" l="1"/>
  <c r="D47" i="38"/>
  <c r="D49" i="38" s="1"/>
  <c r="E49" i="38" s="1"/>
  <c r="F49" i="38" s="1"/>
  <c r="G49" i="38" s="1"/>
  <c r="G50" i="38"/>
  <c r="F50" i="38"/>
  <c r="E50" i="38"/>
  <c r="D50" i="38"/>
  <c r="F38" i="38"/>
  <c r="G19" i="38"/>
  <c r="G20" i="38" l="1"/>
  <c r="G21" i="38" s="1"/>
  <c r="G32" i="38" l="1"/>
  <c r="G29" i="38"/>
  <c r="G27" i="38"/>
  <c r="G26" i="38"/>
  <c r="G25" i="38"/>
  <c r="G22" i="38"/>
  <c r="G31" i="38"/>
  <c r="G30" i="38"/>
  <c r="G28" i="38"/>
  <c r="G46" i="38" l="1"/>
  <c r="G38" i="38"/>
  <c r="G48" i="38" l="1"/>
  <c r="D51" i="38" s="1"/>
  <c r="E51" i="38" s="1"/>
  <c r="F51" i="38" s="1"/>
  <c r="G51" i="3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<sst xmlns="http://schemas.openxmlformats.org/spreadsheetml/2006/main" count="501" uniqueCount="378">
  <si>
    <t>THE UNIVERSITY OF NORTH CAROLINA
CAPITAL PROJECT AUTHORIZATION FORM</t>
  </si>
  <si>
    <t>Institution:</t>
  </si>
  <si>
    <t>Date:</t>
  </si>
  <si>
    <t>Interscope Code:</t>
  </si>
  <si>
    <t>Project Title:</t>
  </si>
  <si>
    <t>Interscope Item:</t>
  </si>
  <si>
    <t>A.</t>
  </si>
  <si>
    <t>CAPITAL PROJECT SCOPE AND JUSTIFICATION</t>
  </si>
  <si>
    <t>1. Name of Building(s):</t>
  </si>
  <si>
    <t>2. Project Type:</t>
  </si>
  <si>
    <t>3a. Estimated Existing GSF:</t>
  </si>
  <si>
    <t>4a. Current Use:</t>
  </si>
  <si>
    <t>5. Land Ownership:</t>
  </si>
  <si>
    <t>3b. Estimated New or Additional GSF:</t>
  </si>
  <si>
    <t>4b. Proposed Use:</t>
  </si>
  <si>
    <t>6. Was Adv Planning authorized by legislation or BOT?</t>
  </si>
  <si>
    <t>BOT Authorization Date :</t>
  </si>
  <si>
    <t>Date SD submitted to SCO:</t>
  </si>
  <si>
    <t>7. Describe proposed project scope:</t>
  </si>
  <si>
    <t>Universities and Affiliates</t>
  </si>
  <si>
    <t>Building Use:</t>
  </si>
  <si>
    <t>Bienniums</t>
  </si>
  <si>
    <t>Appalachian State University</t>
  </si>
  <si>
    <t>Academic Instruction</t>
  </si>
  <si>
    <t>FY21-23</t>
  </si>
  <si>
    <t>East Carolina University</t>
  </si>
  <si>
    <t>Research</t>
  </si>
  <si>
    <t>FY23-25</t>
  </si>
  <si>
    <t>Elizabeth City State University</t>
  </si>
  <si>
    <t>Academic Support</t>
  </si>
  <si>
    <t>FY25-27</t>
  </si>
  <si>
    <t>Fayetteville State University</t>
  </si>
  <si>
    <t>Student Services</t>
  </si>
  <si>
    <t>NC A&amp;T University</t>
  </si>
  <si>
    <t>Administration</t>
  </si>
  <si>
    <t>NC Central University</t>
  </si>
  <si>
    <t>Housing</t>
  </si>
  <si>
    <t>NC State University</t>
  </si>
  <si>
    <t>Dining</t>
  </si>
  <si>
    <t>NC School of Science and Mathematics</t>
  </si>
  <si>
    <t>Parking/Transportation</t>
  </si>
  <si>
    <t>UNC Asheville</t>
  </si>
  <si>
    <t>Athletics</t>
  </si>
  <si>
    <t>UNC Chapel Hill</t>
  </si>
  <si>
    <t>Other</t>
  </si>
  <si>
    <t>8a. Current departments and programs:</t>
  </si>
  <si>
    <t>8b. Proposed departments and programs:</t>
  </si>
  <si>
    <t>UNC Charlotte</t>
  </si>
  <si>
    <t>UNC Greensboro</t>
  </si>
  <si>
    <t>Project Type:</t>
  </si>
  <si>
    <t>UNC Pembroke</t>
  </si>
  <si>
    <t>New Construction</t>
  </si>
  <si>
    <t>UNC School of the Arts</t>
  </si>
  <si>
    <t>Comprehensive Renovation</t>
  </si>
  <si>
    <t>UNC Wilmington</t>
  </si>
  <si>
    <t>Major R&amp;R</t>
  </si>
  <si>
    <t>Western Carolina University</t>
  </si>
  <si>
    <t>Advance Planning</t>
  </si>
  <si>
    <t>Winston-Salem State University</t>
  </si>
  <si>
    <t>Misc. Other Construction</t>
  </si>
  <si>
    <t>PBS NC</t>
  </si>
  <si>
    <t>NC Arboretum</t>
  </si>
  <si>
    <t>9. If the project is new construction or addition, describe the proposed use or disposition of the existing facility, including proposed timeline.</t>
  </si>
  <si>
    <t>State Owned (SCO is the AHJ)</t>
  </si>
  <si>
    <t>Foundation or AE Owned (SCO Code Review)</t>
  </si>
  <si>
    <t>Private-Ground Lease (SCO Code Review)</t>
  </si>
  <si>
    <t xml:space="preserve">10. Is project incl. in the 6-year capital plan? </t>
  </si>
  <si>
    <t>If so, indicate version:</t>
  </si>
  <si>
    <t>B.</t>
  </si>
  <si>
    <t>CURRENT CAPITAL PROJECT AUTHORIZATION AND FUND SOURCES</t>
  </si>
  <si>
    <t>1. Identify fund sources for proposed project. For R&amp;R funds and carry forward funds, provide the fiscal year. For trust funds and student fees, provide specific source of funds.</t>
  </si>
  <si>
    <t>Authorization Approval</t>
  </si>
  <si>
    <t>By</t>
  </si>
  <si>
    <t>Approval Date</t>
  </si>
  <si>
    <t>Appropriated</t>
  </si>
  <si>
    <t>R&amp;R</t>
  </si>
  <si>
    <t>Specify FY</t>
  </si>
  <si>
    <t>Carry Forward*</t>
  </si>
  <si>
    <t>Trust Funds</t>
  </si>
  <si>
    <t>Source</t>
  </si>
  <si>
    <t>Student Fees</t>
  </si>
  <si>
    <t>Debt Service Fees</t>
  </si>
  <si>
    <t>Authorizations</t>
  </si>
  <si>
    <t>Trust Fund Sources:</t>
  </si>
  <si>
    <t>Student Fee Sources:</t>
  </si>
  <si>
    <t xml:space="preserve">New Capital Project </t>
  </si>
  <si>
    <t>Campus Safety</t>
  </si>
  <si>
    <t>Incr. Authorization</t>
  </si>
  <si>
    <t>Health Services Fee</t>
  </si>
  <si>
    <t>Change fund source(s)</t>
  </si>
  <si>
    <t>Parking &amp; Transportation</t>
  </si>
  <si>
    <t>Other Student Fees</t>
  </si>
  <si>
    <t>Utility</t>
  </si>
  <si>
    <t>Approved by</t>
  </si>
  <si>
    <t>Other Auxiliary</t>
  </si>
  <si>
    <t>PREVIOUS AUTHORIZATION:</t>
  </si>
  <si>
    <t>BOT</t>
  </si>
  <si>
    <t>Millennial Campus</t>
  </si>
  <si>
    <t>BOG</t>
  </si>
  <si>
    <t>Clinical Receipts</t>
  </si>
  <si>
    <t>Chancellor</t>
  </si>
  <si>
    <t>Fac &amp; Admin</t>
  </si>
  <si>
    <t>Don/Gifts &amp; Grants</t>
  </si>
  <si>
    <t>CHANGE IN AUTHORIZATION:</t>
  </si>
  <si>
    <t>Endowment</t>
  </si>
  <si>
    <t>REV. TOTAL AUTHORIZATION:</t>
  </si>
  <si>
    <t>2. Provide additional details on proposed fund sources (e.g., availability of donations and gifts as of the date of the request, pledged amounts, type of federal grants, specific student fees including date and amounts already approved by the Board of Governors, etc.):</t>
  </si>
  <si>
    <r>
      <t xml:space="preserve">3. </t>
    </r>
    <r>
      <rPr>
        <b/>
        <u/>
        <sz val="11"/>
        <color theme="1"/>
        <rFont val="Arial Narrow"/>
        <family val="2"/>
      </rPr>
      <t>For auxiliary-supported projects (e.g., housing, dining, parking, etc.)</t>
    </r>
    <r>
      <rPr>
        <b/>
        <sz val="11"/>
        <color theme="1"/>
        <rFont val="Arial Narrow"/>
        <family val="2"/>
      </rPr>
      <t>, provide an estimate of annual revenues that will be generated by the project and the revenue source for the first five years.</t>
    </r>
  </si>
  <si>
    <t>Year 1</t>
  </si>
  <si>
    <t>Year 2</t>
  </si>
  <si>
    <t>Year 3</t>
  </si>
  <si>
    <t>Year 4</t>
  </si>
  <si>
    <t>Year 5</t>
  </si>
  <si>
    <t>Amount</t>
  </si>
  <si>
    <r>
      <t xml:space="preserve">4. </t>
    </r>
    <r>
      <rPr>
        <b/>
        <u/>
        <sz val="11"/>
        <color theme="1"/>
        <rFont val="Arial Narrow"/>
        <family val="2"/>
      </rPr>
      <t>For any new construction, addition, or comprehensive renovation</t>
    </r>
    <r>
      <rPr>
        <b/>
        <sz val="11"/>
        <color theme="1"/>
        <rFont val="Arial Narrow"/>
        <family val="2"/>
      </rPr>
      <t>, provide the estimated annual operations and maintenance costs and the fund source for the first five years.</t>
    </r>
  </si>
  <si>
    <t>C.</t>
  </si>
  <si>
    <t>TOTAL ESTIMATED PROJECT BUDGET</t>
  </si>
  <si>
    <t>Proposed Construction Schedule:</t>
  </si>
  <si>
    <t>Date project estimate prepared:</t>
  </si>
  <si>
    <t>Estimated construction start date:</t>
  </si>
  <si>
    <t>Estimated construction completion date:</t>
  </si>
  <si>
    <t>Estimated Construction Costs:</t>
  </si>
  <si>
    <t>Qty</t>
  </si>
  <si>
    <t>Unit</t>
  </si>
  <si>
    <t>Cost per Unit</t>
  </si>
  <si>
    <t>Total</t>
  </si>
  <si>
    <t>CSI MASTERFORMAT DIVISIONS</t>
  </si>
  <si>
    <t>SCO OC-24 Categories Worksheet</t>
  </si>
  <si>
    <t>06 Wood, Plastics, and Composites</t>
  </si>
  <si>
    <t>Div</t>
  </si>
  <si>
    <t>Division Number and Title</t>
  </si>
  <si>
    <t>Subdivisions</t>
  </si>
  <si>
    <t>Site</t>
  </si>
  <si>
    <t>Demolition</t>
  </si>
  <si>
    <t>New Constr</t>
  </si>
  <si>
    <t>Renovation</t>
  </si>
  <si>
    <t>05 Metals</t>
  </si>
  <si>
    <t>01 General Requirements</t>
  </si>
  <si>
    <t>-</t>
  </si>
  <si>
    <t>02 Existing Conditions</t>
  </si>
  <si>
    <t>03 Concrete</t>
  </si>
  <si>
    <t>Precast Concrete, Cast-in-Place Concrete, Structural Framing, Precast Structural Concrete, Concrete Finishing, Concrete Accessories, Concrete Reinforcement</t>
  </si>
  <si>
    <t>04 Masonry</t>
  </si>
  <si>
    <t>Masonry Units and Accessories, Masonry Mortaring, Stone Masonry, Manufactured Stone Masonry</t>
  </si>
  <si>
    <t>Structural Metal Framing, Metal Decking, Cold-Formed Metal Framing, Metal Fabrications, Metal Railings, Ornamental Metal, Metal Stairs</t>
  </si>
  <si>
    <t>Rough Carpentry, Sheathing, Wood Decking, Structural Plastics, Finish Carpentry, Architectural Woodwork, Composite Fabrications</t>
  </si>
  <si>
    <t>07 Thermal and Moisture Protection</t>
  </si>
  <si>
    <t>Dampproofing and Waterproofing, Thermal insulation, Fire and Smoke Protection, Joint Sealants, Expansion Control</t>
  </si>
  <si>
    <t>08 Openings</t>
  </si>
  <si>
    <t>Hollow Metal Doors and Frames, Wood Doors, Plastic Doors, Hardware, Glazing, Storefronts, Curtain Walls</t>
  </si>
  <si>
    <t>09 Finishes</t>
  </si>
  <si>
    <t>Plaster and Gypsum Board, Tile, Terrazzo, Flooring, Wall Finishes, Ceilings, Stucco</t>
  </si>
  <si>
    <t>10 Specialties</t>
  </si>
  <si>
    <t>Information Specialties, Fire Protection Specialties, Security and Safety Specialties, Postal Specialties</t>
  </si>
  <si>
    <t>11 Equipment</t>
  </si>
  <si>
    <t>Vehicle and Pedestrian Equipment, Loading Dock Equipment, Detention Equipment, Theater and Stage Equipment</t>
  </si>
  <si>
    <t>12 Furnishings</t>
  </si>
  <si>
    <t>Furniture, Furnishings, Accessories</t>
  </si>
  <si>
    <t>13 Special Construction</t>
  </si>
  <si>
    <t>Special Purpose Rooms, Special Structures, Integrated Construction</t>
  </si>
  <si>
    <t>14 Conveying Equipment</t>
  </si>
  <si>
    <t>Elevators, Escalators, Moving Walks, Lifts</t>
  </si>
  <si>
    <t>Subtotal</t>
  </si>
  <si>
    <t>21 Fire Suppression</t>
  </si>
  <si>
    <t>Sprinkler Systems, Fire Suppression, Standpipes, Fire Pumps</t>
  </si>
  <si>
    <t>Bonds and Insurance</t>
  </si>
  <si>
    <t>%</t>
  </si>
  <si>
    <t>22 Plumbing</t>
  </si>
  <si>
    <t>Plumbing Equipment, Plumbing Fixtures, Facility Water Distribution, Facility Sewerage and Drainage</t>
  </si>
  <si>
    <t>Overhead and Profit</t>
  </si>
  <si>
    <t>Total Estimated Construction Cost</t>
  </si>
  <si>
    <t>23 Heating, Ventilating, and Air Conditioning (HVAC)</t>
  </si>
  <si>
    <t>HVAC Equipment, HVAC Air Distribution, HVAC Fans and Blowers, HVAC Air Cleaning Devices</t>
  </si>
  <si>
    <t>Owner's Contingency (3% New Construction, 5% R&amp;R)</t>
  </si>
  <si>
    <t>3% (New) or 5% (R&amp;R)</t>
  </si>
  <si>
    <t>25 Integrated Automation</t>
  </si>
  <si>
    <t>Integrated Automation Instrumentation and Terminal Devices, Integrated Automation Control Network</t>
  </si>
  <si>
    <t>Escalation Cost Increase (from date of estimate to midpoint of construction)</t>
  </si>
  <si>
    <t>months</t>
  </si>
  <si>
    <t>annually</t>
  </si>
  <si>
    <t>Total Estimated Escalation Cost</t>
  </si>
  <si>
    <t>26 Electrical</t>
  </si>
  <si>
    <t>Electrical Service, Electrical Power Generation, Electrical Power Transmission, Electrical Distribution, Electrical Wiring and Raceways, Electrical Equipment</t>
  </si>
  <si>
    <t>Other Project Fees:</t>
  </si>
  <si>
    <t>Percent</t>
  </si>
  <si>
    <t>Recommended Range</t>
  </si>
  <si>
    <t>27 Communications</t>
  </si>
  <si>
    <t>Structured Cabling, Distributed Communications and Monitoring Systems</t>
  </si>
  <si>
    <t>Advanced Planning</t>
  </si>
  <si>
    <t>1% - 2.5%</t>
  </si>
  <si>
    <t>28 Electronic Safety and Security</t>
  </si>
  <si>
    <t>Electronic Safety and Security Equipment, Electronic Access Control and Intrusion Detection</t>
  </si>
  <si>
    <t>Design Services</t>
  </si>
  <si>
    <t>9% - 11%</t>
  </si>
  <si>
    <t>31 Earthwork</t>
  </si>
  <si>
    <t>Earth Moving, Excavating, Grading, Waterway Excavation and Containment</t>
  </si>
  <si>
    <t>Preconstruction Services</t>
  </si>
  <si>
    <t>1% for CM@R</t>
  </si>
  <si>
    <t>32 Exterior Improvements</t>
  </si>
  <si>
    <t>Exterior Improvements, Exterior Protection</t>
  </si>
  <si>
    <t>Commissioning</t>
  </si>
  <si>
    <t>0.5% - 1.5%</t>
  </si>
  <si>
    <t>33 Utilities</t>
  </si>
  <si>
    <t>Utilities, Water Utility Distribution, Electrical Utility Transmission and Distribution, Gas and Vapor Utility Distribution</t>
  </si>
  <si>
    <t>Special Inspections/Materials Testing/Geotechnical</t>
  </si>
  <si>
    <t>1.25%</t>
  </si>
  <si>
    <t>Sustainability</t>
  </si>
  <si>
    <t>2% - 3%</t>
  </si>
  <si>
    <t>34 Transportation</t>
  </si>
  <si>
    <t>Transportation Signaling and control Equipment, Transportation Equipment</t>
  </si>
  <si>
    <t>Total Other Project Fees</t>
  </si>
  <si>
    <t>35 Waterway and Marine Construction</t>
  </si>
  <si>
    <t>Waterway Construction and Equipment, Marine Construction and Equipment</t>
  </si>
  <si>
    <t>40 Process Interconnections</t>
  </si>
  <si>
    <t>Process Integration, Process Instrumentation</t>
  </si>
  <si>
    <t>Other Project Fees (not included in construction contract above):</t>
  </si>
  <si>
    <t>Total w/ Escalation</t>
  </si>
  <si>
    <t>41 Material Processing and Handling</t>
  </si>
  <si>
    <t>Material Processing and Handling Equipment</t>
  </si>
  <si>
    <t>Land Purchase</t>
  </si>
  <si>
    <t>42 Process Heating, Cooling, and Drying Equipment</t>
  </si>
  <si>
    <t>Process Heating Equipment, Process Cooling Equipment, Process Drying Equipment</t>
  </si>
  <si>
    <t>43 Process Gas and Liquid Handling, Purification, and Storage</t>
  </si>
  <si>
    <t>Process Gas Handling Equipment, Process Liquid Handling Equipment, Process Purification Equipment, Process Gas and Liquid Storage</t>
  </si>
  <si>
    <t>AV Equipment</t>
  </si>
  <si>
    <t>Fixed Equipment</t>
  </si>
  <si>
    <t>44 Pollution and Waste Control Equipment</t>
  </si>
  <si>
    <t>Pollution and Waste Control Equipment</t>
  </si>
  <si>
    <t>Movable Equipment</t>
  </si>
  <si>
    <t>45 Industry-Specific Manufacturing Equipment</t>
  </si>
  <si>
    <t>Industry-Specific Manufacturing Equipment</t>
  </si>
  <si>
    <t>Other (specify)</t>
  </si>
  <si>
    <t>46 Water and Wastewater Equipment</t>
  </si>
  <si>
    <t>Water and Wastewater Equipment</t>
  </si>
  <si>
    <t>48 Electrical Power Generation</t>
  </si>
  <si>
    <t>Electrical Power Generation Equipment</t>
  </si>
  <si>
    <t>Total Other Project Costs</t>
  </si>
  <si>
    <t>49 Electrial Transmission and Distribution</t>
  </si>
  <si>
    <t>Electrical Transmission and Distribution Equipment</t>
  </si>
  <si>
    <t>TOTAL ESTIMATED PROJECT COSTS</t>
  </si>
  <si>
    <t>50 Specialized Construction</t>
  </si>
  <si>
    <t>Specialized Construction</t>
  </si>
  <si>
    <t xml:space="preserve">  Subtotal</t>
  </si>
  <si>
    <t>D.</t>
  </si>
  <si>
    <t>CERTIFICATION AND AUTHORIZATIONS</t>
  </si>
  <si>
    <t>I certify that this capital improvement request, to the best of my knowledge, is true and correct and describes the permanent improvements necessary to construct and complete the project. I further certify that the capital improvement request has been duly authorized.</t>
  </si>
  <si>
    <t>Signature of AVC for Facilities (or equivalent)</t>
  </si>
  <si>
    <t>Print name and title</t>
  </si>
  <si>
    <t>Date</t>
  </si>
  <si>
    <t>I certify that the funds are available for the planning, design, construction, and operations and maintenance of the proposed project.</t>
  </si>
  <si>
    <t>Signature of CFO (or equivalent)</t>
  </si>
  <si>
    <t>CAPITAL BUDGET REQUESTS AND REVISIONS (To be completed after approval by campus capital budget office)</t>
  </si>
  <si>
    <t>Budget Fund:</t>
  </si>
  <si>
    <t>Date Authorized by OSC:</t>
  </si>
  <si>
    <t>Date IBIS Budget Approved by OSBM:</t>
  </si>
  <si>
    <t>IBIS Short Title:</t>
  </si>
  <si>
    <t>For revisions, date IBIS Budget Approved by OSBM:</t>
  </si>
  <si>
    <t>PROJECT NAME:</t>
  </si>
  <si>
    <t>Version 03/2024</t>
  </si>
  <si>
    <t>CREATION DATE:</t>
  </si>
  <si>
    <t>PROJECT LOCATION:</t>
  </si>
  <si>
    <t>SCO APPROVAL DATE:</t>
  </si>
  <si>
    <t>AGENCY OR INSTITUTION:</t>
  </si>
  <si>
    <t>BIENNIUM:</t>
  </si>
  <si>
    <t>2023-2025</t>
  </si>
  <si>
    <r>
      <t xml:space="preserve">PROJECT DESCRIPTION: </t>
    </r>
    <r>
      <rPr>
        <sz val="12"/>
        <rFont val="Calibri"/>
        <family val="2"/>
        <scheme val="minor"/>
      </rPr>
      <t>(Written description of project scope, scale, and schedule including the current status as of this OC-25, i.e. pre-funding, funded, advance planning, design phase, etc.)</t>
    </r>
  </si>
  <si>
    <r>
      <t>ESTIMATED PROGRAM CONSTRUCTION COST ON CREATION DATE</t>
    </r>
    <r>
      <rPr>
        <b/>
        <i/>
        <sz val="12"/>
        <rFont val="Calibri"/>
        <family val="2"/>
        <scheme val="minor"/>
      </rPr>
      <t xml:space="preserve"> </t>
    </r>
    <r>
      <rPr>
        <i/>
        <sz val="12"/>
        <rFont val="Calibri"/>
        <family val="2"/>
        <scheme val="minor"/>
      </rPr>
      <t>(Match Project Description)</t>
    </r>
  </si>
  <si>
    <t>ITEM</t>
  </si>
  <si>
    <t>DESCRIPTION</t>
  </si>
  <si>
    <t>QTY</t>
  </si>
  <si>
    <t>UNIT</t>
  </si>
  <si>
    <t>COST PER UNIT</t>
  </si>
  <si>
    <t>TOTAL</t>
  </si>
  <si>
    <r>
      <t xml:space="preserve">SITE CONSTRUCTION-NEW </t>
    </r>
    <r>
      <rPr>
        <i/>
        <sz val="12"/>
        <rFont val="Calibri"/>
        <family val="2"/>
        <scheme val="minor"/>
      </rPr>
      <t>(Insert Additional Rows as Required)</t>
    </r>
  </si>
  <si>
    <t>Acre</t>
  </si>
  <si>
    <t>LF</t>
  </si>
  <si>
    <t>Parking Space</t>
  </si>
  <si>
    <r>
      <t>CONSTRUCTION-NEW</t>
    </r>
    <r>
      <rPr>
        <sz val="12"/>
        <rFont val="Calibri"/>
        <family val="2"/>
        <scheme val="minor"/>
      </rPr>
      <t xml:space="preserve"> </t>
    </r>
    <r>
      <rPr>
        <i/>
        <sz val="12"/>
        <rFont val="Calibri"/>
        <family val="2"/>
        <scheme val="minor"/>
      </rPr>
      <t>(Insert Additional Rows as Required)</t>
    </r>
  </si>
  <si>
    <t>GSF</t>
  </si>
  <si>
    <t>Construction-New</t>
  </si>
  <si>
    <r>
      <t xml:space="preserve">CONSTRUCTION-RENOVATION </t>
    </r>
    <r>
      <rPr>
        <i/>
        <sz val="12"/>
        <rFont val="Calibri"/>
        <family val="2"/>
        <scheme val="minor"/>
      </rPr>
      <t>(Insert Additional Rows as Required)</t>
    </r>
  </si>
  <si>
    <t>Construction-Renovation</t>
  </si>
  <si>
    <t>Sub-Total Program Construction Cost:</t>
  </si>
  <si>
    <t>(Total of all expected first-tier subcontractor bid packages)</t>
  </si>
  <si>
    <t>CMR/GC Cost:</t>
  </si>
  <si>
    <t>(14%-20% of Sub-Total Program Construction Cost)</t>
  </si>
  <si>
    <t>ESTIMATED PROGRAM CONSTRUCTION COST:</t>
  </si>
  <si>
    <t>(Total Hard Cost)</t>
  </si>
  <si>
    <r>
      <rPr>
        <b/>
        <sz val="14"/>
        <rFont val="Calibri"/>
        <family val="2"/>
        <scheme val="minor"/>
      </rPr>
      <t>A</t>
    </r>
    <r>
      <rPr>
        <b/>
        <sz val="12"/>
        <rFont val="Calibri"/>
        <family val="2"/>
        <scheme val="minor"/>
      </rPr>
      <t>. '90/10 RULE APPLYING TO TOTAL HARD COST:</t>
    </r>
  </si>
  <si>
    <t>OWNER'S ESTIMATED SOFT COSTS (Percentage of 'A' Above or Lump Sum)</t>
  </si>
  <si>
    <t>% or LS</t>
  </si>
  <si>
    <t>ADVANCE PLANNING</t>
  </si>
  <si>
    <t>(% of 'A' Above-Includes programming, survey/topo/utilities, cost estimate)</t>
  </si>
  <si>
    <t>DESIGN FEE</t>
  </si>
  <si>
    <t>(% of 'A' Above)</t>
  </si>
  <si>
    <t>PRECONSTRUCTION SERVICES</t>
  </si>
  <si>
    <t>(1% of 'A' Above for CM@Risk)</t>
  </si>
  <si>
    <t>COMMISSIONING CONSULTANT</t>
  </si>
  <si>
    <t>(0.5% simple; 1.0% moderate; 1.5% complex)</t>
  </si>
  <si>
    <t>SPECIAL INSPECTIONS &amp; TESTING CONSULTANT</t>
  </si>
  <si>
    <t>SUSTAINABILITY</t>
  </si>
  <si>
    <t>(4% LEED Platinum/4 Globes; 3% LEED Gold/3 Globes; 2% LEED Silver/2 Globes; 1% LEED Certified/1 Globe)</t>
  </si>
  <si>
    <t>CONSTRUCTION PHASE CONTINGENCY</t>
  </si>
  <si>
    <t>(% of Estimated Construction Costs [3% New or 5% R&amp;R])</t>
  </si>
  <si>
    <t>90/10 RULE OWNER RESERVE FUNDS</t>
  </si>
  <si>
    <t>ESCALATION ANALYSIS:</t>
  </si>
  <si>
    <t>Project Schedule Milestones</t>
  </si>
  <si>
    <t>Months</t>
  </si>
  <si>
    <t>Funding Process</t>
  </si>
  <si>
    <t>1. OC-25 Creation Until Project Funded</t>
  </si>
  <si>
    <t>Designer Selection</t>
  </si>
  <si>
    <t>2. Designer RFQ/Interview/Selection</t>
  </si>
  <si>
    <t>Design Phases</t>
  </si>
  <si>
    <t>3. Design Phases Duration</t>
  </si>
  <si>
    <t>Construction</t>
  </si>
  <si>
    <t>4. Bid Advertisement to Midpoint of Construction</t>
  </si>
  <si>
    <t>Monthly Escalation</t>
  </si>
  <si>
    <t>ESCALATION: BLS PPI ANNUAL INFLATION RATE</t>
  </si>
  <si>
    <t>Total Months of Escalation:</t>
  </si>
  <si>
    <t>MISCELLANEOUS</t>
  </si>
  <si>
    <t>LS</t>
  </si>
  <si>
    <t>Permits, Fees, Printing, Legal</t>
  </si>
  <si>
    <t>FURNITURE BY OWNER</t>
  </si>
  <si>
    <t>Chairs, Desks, Tables, Workspace (Add 1.75% of Cost When Using P &amp; C)</t>
  </si>
  <si>
    <t>EQUIPMENT BY OWNER</t>
  </si>
  <si>
    <t>Lab, Pantry, Business</t>
  </si>
  <si>
    <t>STATE OR INSTITUTION IT EQUIPMENT</t>
  </si>
  <si>
    <t>Data Center, Data Recovery, LAN</t>
  </si>
  <si>
    <t>AV and TECHNOLOGY</t>
  </si>
  <si>
    <t>AV/Technology Equipment and Installation</t>
  </si>
  <si>
    <t>TEMPORARY SPACE REQUIREMENT</t>
  </si>
  <si>
    <t>Relocation/Storage/Lease Space</t>
  </si>
  <si>
    <t>LAND REQUIREMENT</t>
  </si>
  <si>
    <t>Acquisition Cost</t>
  </si>
  <si>
    <r>
      <rPr>
        <b/>
        <sz val="14"/>
        <rFont val="Calibri"/>
        <family val="2"/>
        <scheme val="minor"/>
      </rPr>
      <t>B</t>
    </r>
    <r>
      <rPr>
        <b/>
        <sz val="12"/>
        <rFont val="Calibri"/>
        <family val="2"/>
        <scheme val="minor"/>
      </rPr>
      <t>. SUB-TOTAL OWNER'S ESTIMATED SOFT COST:</t>
    </r>
  </si>
  <si>
    <t>(Total Soft Cost)</t>
  </si>
  <si>
    <t>Year of Initial Estimate:</t>
  </si>
  <si>
    <r>
      <rPr>
        <b/>
        <sz val="14"/>
        <rFont val="Calibri"/>
        <family val="2"/>
        <scheme val="minor"/>
      </rPr>
      <t>C</t>
    </r>
    <r>
      <rPr>
        <b/>
        <sz val="12"/>
        <rFont val="Calibri"/>
        <family val="2"/>
        <scheme val="minor"/>
      </rPr>
      <t>. ESTIMATED TOTAL PROJECT COSTS (</t>
    </r>
    <r>
      <rPr>
        <b/>
        <sz val="14"/>
        <rFont val="Calibri"/>
        <family val="2"/>
        <scheme val="minor"/>
      </rPr>
      <t xml:space="preserve"> A + B</t>
    </r>
    <r>
      <rPr>
        <b/>
        <sz val="12"/>
        <rFont val="Calibri"/>
        <family val="2"/>
        <scheme val="minor"/>
      </rPr>
      <t xml:space="preserve"> ):</t>
    </r>
  </si>
  <si>
    <t>Indicates a Required Field to be Completed by Estimator</t>
  </si>
  <si>
    <t>Automatic Escalation Will Occur Annually on October 1 With No Program Changes</t>
  </si>
  <si>
    <t>APPROVED BY:</t>
  </si>
  <si>
    <t>TITLE:</t>
  </si>
  <si>
    <t>DATE:</t>
  </si>
  <si>
    <t>UNC CAPITAL PROJECT FUND SOURCES</t>
  </si>
  <si>
    <t>UNC System Fund Type</t>
  </si>
  <si>
    <t>University Fund Source</t>
  </si>
  <si>
    <t>NCFS Receipt Account</t>
  </si>
  <si>
    <t>Description</t>
  </si>
  <si>
    <t>Appropriations</t>
  </si>
  <si>
    <t>Funds appropriated by the legislature for capital projects.</t>
  </si>
  <si>
    <t>Carry forward</t>
  </si>
  <si>
    <t>Carry Forward</t>
  </si>
  <si>
    <t>State appropriations carried forward under the 2.5% permitted by legislation. By Session Law, carry forward is considered non-general fund when it is carried forward.</t>
  </si>
  <si>
    <t>Funds appropriated by the legislature for campus repairs and renovations in 13 statutorily prescribed categories.</t>
  </si>
  <si>
    <t>Athletics Fee</t>
  </si>
  <si>
    <t>Fees collected specifically for support of campus student athletics and recreation services.</t>
  </si>
  <si>
    <t>Campus Safety Fee</t>
  </si>
  <si>
    <t>Fees collected specifically for support of campussafety items such as emergency phones and cameras.</t>
  </si>
  <si>
    <t>Fees collected specifically for support of campus student health services.</t>
  </si>
  <si>
    <t>Any other student fees authorized and collected for other purposes, but not listed in above categories.</t>
  </si>
  <si>
    <t>Trust Funds (including gifts and donations)</t>
  </si>
  <si>
    <t xml:space="preserve">Athletics  </t>
  </si>
  <si>
    <t>Receipts from ticket sales, gifts, donations, cash reserves, including Athletics Foundation reserves.</t>
  </si>
  <si>
    <t>Receipts from operations, cash reserves.</t>
  </si>
  <si>
    <t>Transportation and Parking</t>
  </si>
  <si>
    <t>Utility Trust Funds</t>
  </si>
  <si>
    <t>Receipts from operations, cash reserves from opeation/management of all/any campus utilities (steam, chilled water, etc.).</t>
  </si>
  <si>
    <t>Other Auxiliary Trust Funds</t>
  </si>
  <si>
    <t>Receipts from operations, cash reserves from other campus auxiliaries not specified above.</t>
  </si>
  <si>
    <t>Centennial/Millennial Campus Funds</t>
  </si>
  <si>
    <t>Receipts from operations, cash reserves under the Millennial Campus financing act.</t>
  </si>
  <si>
    <t>Facilities and Administrative</t>
  </si>
  <si>
    <t>Overhead receipts (facilities and administrative overhead) generated from campus research.</t>
  </si>
  <si>
    <t>Donations, Gifts, and Grants</t>
  </si>
  <si>
    <t>Contributions made by gift, donation, bequest, or other private sources.</t>
  </si>
  <si>
    <t>Funds from the endowment fund of the university.</t>
  </si>
  <si>
    <t>Debt
Service</t>
  </si>
  <si>
    <t>Debt service fees authorized for specific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</si>
</sst>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m/d/yy;@"/>
    <numFmt numFmtId="168" formatCode="0."/>
    <numFmt numFmtId="169" formatCode="m/d/yyyy;@"/>
    <numFmt numFmtId="170" formatCode="0_);\(0\)"/>
    <numFmt numFmtId="171" formatCode="&quot;$&quot;#,##0.00"/>
  </numFmts>
  <fonts count="44" x14ac:knownFonts="1">
    <font>
      <sz val="11"/>
      <color theme="1"/>
      <name val="Calibri"/>
      <family val="2"/>
      <scheme val="minor"/>
    </font>
    <font>
      <b/>
      <sz val="11"/>
      <color theme="1"/>
      <name val="Calibri"/>
      <family val="2"/>
      <scheme val="minor"/>
    </font>
    <font>
      <sz val="11"/>
      <color theme="1"/>
      <name val="Calibri"/>
      <family val="2"/>
      <scheme val="minor"/>
    </font>
    <font>
      <sz val="10"/>
      <color rgb="FF000000"/>
      <name val="Arial"/>
      <family val="2"/>
    </font>
    <font>
      <sz val="11"/>
      <color theme="1"/>
      <name val="Calibri"/>
      <family val="2"/>
    </font>
    <font>
      <sz val="10"/>
      <name val="MS Sans Serif"/>
    </font>
    <font>
      <sz val="10"/>
      <name val="MS Sans Serif"/>
      <family val="2"/>
    </font>
    <font>
      <sz val="10"/>
      <color theme="1"/>
      <name val="Calibri"/>
      <family val="2"/>
      <scheme val="minor"/>
    </font>
    <font>
      <b/>
      <sz val="10"/>
      <color theme="1"/>
      <name val="Calibri"/>
      <family val="2"/>
      <scheme val="minor"/>
    </font>
    <font>
      <sz val="10"/>
      <name val="Arial"/>
      <family val="2"/>
    </font>
    <font>
      <sz val="10"/>
      <name val="Arial Narrow"/>
      <family val="2"/>
    </font>
    <font>
      <b/>
      <sz val="10"/>
      <name val="Arial Narrow"/>
      <family val="2"/>
    </font>
    <font>
      <sz val="9"/>
      <color theme="1"/>
      <name val="Calibri"/>
      <family val="2"/>
      <scheme val="minor"/>
    </font>
    <font>
      <b/>
      <sz val="10"/>
      <color theme="1"/>
      <name val="Calibri"/>
      <family val="2"/>
    </font>
    <font>
      <sz val="9"/>
      <name val="Calibri"/>
      <family val="2"/>
      <scheme val="minor"/>
    </font>
    <font>
      <b/>
      <u/>
      <sz val="10"/>
      <name val="Arial Narrow"/>
      <family val="2"/>
    </font>
    <font>
      <sz val="10"/>
      <name val="Arial"/>
      <family val="2"/>
    </font>
    <font>
      <b/>
      <sz val="12"/>
      <name val="Calibri"/>
      <family val="2"/>
      <scheme val="minor"/>
    </font>
    <font>
      <i/>
      <sz val="12"/>
      <name val="Calibri"/>
      <family val="2"/>
      <scheme val="minor"/>
    </font>
    <font>
      <b/>
      <sz val="10"/>
      <name val="Times New Roman"/>
      <family val="1"/>
    </font>
    <font>
      <sz val="10"/>
      <name val="Times New Roman"/>
      <family val="1"/>
    </font>
    <font>
      <b/>
      <sz val="11"/>
      <name val="Times New Roman"/>
      <family val="1"/>
    </font>
    <font>
      <b/>
      <i/>
      <sz val="12"/>
      <name val="Calibri"/>
      <family val="2"/>
      <scheme val="minor"/>
    </font>
    <font>
      <sz val="12"/>
      <name val="Calibri"/>
      <family val="2"/>
      <scheme val="minor"/>
    </font>
    <font>
      <b/>
      <sz val="14"/>
      <name val="Calibri"/>
      <family val="2"/>
      <scheme val="minor"/>
    </font>
    <font>
      <i/>
      <sz val="10"/>
      <name val="Calibri"/>
      <family val="2"/>
      <scheme val="minor"/>
    </font>
    <font>
      <sz val="11"/>
      <color theme="1"/>
      <name val="Arial Narrow"/>
      <family val="2"/>
    </font>
    <font>
      <b/>
      <sz val="9"/>
      <color theme="1"/>
      <name val="Arial Narrow"/>
      <family val="2"/>
    </font>
    <font>
      <sz val="10"/>
      <color theme="1"/>
      <name val="Arial Narrow"/>
      <family val="2"/>
    </font>
    <font>
      <b/>
      <u/>
      <sz val="10"/>
      <color theme="1"/>
      <name val="Arial Narrow"/>
      <family val="2"/>
    </font>
    <font>
      <b/>
      <sz val="14"/>
      <color theme="0"/>
      <name val="Arial Narrow"/>
      <family val="2"/>
    </font>
    <font>
      <b/>
      <sz val="10"/>
      <color theme="1"/>
      <name val="Arial Narrow"/>
      <family val="2"/>
    </font>
    <font>
      <b/>
      <sz val="12"/>
      <color theme="0"/>
      <name val="Arial Narrow"/>
      <family val="2"/>
    </font>
    <font>
      <sz val="10"/>
      <color theme="0"/>
      <name val="Arial Narrow"/>
      <family val="2"/>
    </font>
    <font>
      <b/>
      <sz val="12"/>
      <color theme="1"/>
      <name val="Arial Narrow"/>
      <family val="2"/>
    </font>
    <font>
      <b/>
      <sz val="11"/>
      <color theme="1"/>
      <name val="Arial Narrow"/>
      <family val="2"/>
    </font>
    <font>
      <b/>
      <sz val="11"/>
      <color theme="0"/>
      <name val="Arial Narrow"/>
      <family val="2"/>
    </font>
    <font>
      <sz val="11"/>
      <color theme="0"/>
      <name val="Arial Narrow"/>
      <family val="2"/>
    </font>
    <font>
      <b/>
      <u/>
      <sz val="11"/>
      <color theme="1"/>
      <name val="Arial Narrow"/>
      <family val="2"/>
    </font>
    <font>
      <b/>
      <sz val="14"/>
      <color theme="0"/>
      <name val="Calibri"/>
      <family val="2"/>
    </font>
    <font>
      <sz val="8"/>
      <color theme="1"/>
      <name val="Arial Narrow"/>
      <family val="2"/>
    </font>
    <font>
      <sz val="10"/>
      <color rgb="FFFF0000"/>
      <name val="Arial Narrow"/>
      <family val="2"/>
    </font>
    <font>
      <sz val="12"/>
      <color rgb="FFFF0000"/>
      <name val="Calibri"/>
      <family val="2"/>
      <scheme val="minor"/>
    </font>
    <font>
      <sz val="11"/>
      <color rgb="FFFF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auto="1"/>
      </top>
      <bottom/>
      <diagonal/>
    </border>
    <border>
      <left style="thin">
        <color auto="1"/>
      </left>
      <right style="medium">
        <color auto="1"/>
      </right>
      <top style="thin">
        <color auto="1"/>
      </top>
      <bottom style="medium">
        <color auto="1"/>
      </bottom>
      <diagonal/>
    </border>
    <border>
      <left/>
      <right style="thin">
        <color indexed="64"/>
      </right>
      <top/>
      <bottom style="thin">
        <color auto="1"/>
      </bottom>
      <diagonal/>
    </border>
    <border>
      <left style="thin">
        <color indexed="64"/>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bottom style="hair">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style="medium">
        <color auto="1"/>
      </right>
      <top style="medium">
        <color auto="1"/>
      </top>
      <bottom style="thin">
        <color indexed="64"/>
      </bottom>
      <diagonal/>
    </border>
    <border>
      <left style="medium">
        <color auto="1"/>
      </left>
      <right style="thin">
        <color indexed="64"/>
      </right>
      <top/>
      <bottom/>
      <diagonal/>
    </border>
    <border>
      <left style="thin">
        <color auto="1"/>
      </left>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3" fillId="0" borderId="0"/>
    <xf numFmtId="0" fontId="5" fillId="0" borderId="0"/>
    <xf numFmtId="40" fontId="6" fillId="0" borderId="0" applyFont="0" applyFill="0" applyBorder="0" applyAlignment="0" applyProtection="0"/>
    <xf numFmtId="0" fontId="9" fillId="0" borderId="0"/>
    <xf numFmtId="44" fontId="9" fillId="0" borderId="0" applyFont="0" applyFill="0" applyBorder="0" applyAlignment="0" applyProtection="0"/>
    <xf numFmtId="43" fontId="2" fillId="0" borderId="0" applyFont="0" applyFill="0" applyBorder="0" applyAlignment="0" applyProtection="0"/>
    <xf numFmtId="0" fontId="16" fillId="0" borderId="0"/>
  </cellStyleXfs>
  <cellXfs count="487">
    <xf numFmtId="0" fontId="0" fillId="0" borderId="0" xfId="0"/>
    <xf numFmtId="0" fontId="10" fillId="0" borderId="0" xfId="4" applyFont="1"/>
    <xf numFmtId="0" fontId="10" fillId="0" borderId="0" xfId="4" applyFont="1" applyAlignment="1">
      <alignment vertical="top"/>
    </xf>
    <xf numFmtId="0" fontId="10" fillId="0" borderId="0" xfId="4" applyFont="1" applyAlignment="1">
      <alignment vertical="top" wrapText="1"/>
    </xf>
    <xf numFmtId="0" fontId="7" fillId="0" borderId="0" xfId="0" applyFont="1"/>
    <xf numFmtId="0" fontId="4" fillId="0" borderId="0" xfId="0" applyFont="1"/>
    <xf numFmtId="0" fontId="0" fillId="0" borderId="0" xfId="0" applyAlignment="1">
      <alignment horizontal="center"/>
    </xf>
    <xf numFmtId="0" fontId="8" fillId="0" borderId="0" xfId="0" applyFont="1" applyAlignment="1">
      <alignment horizontal="center"/>
    </xf>
    <xf numFmtId="0" fontId="7" fillId="0" borderId="0" xfId="0" applyFont="1" applyAlignment="1">
      <alignment horizontal="center"/>
    </xf>
    <xf numFmtId="0" fontId="17" fillId="0" borderId="18" xfId="7" applyFont="1" applyBorder="1" applyAlignment="1">
      <alignment horizontal="left" vertical="center"/>
    </xf>
    <xf numFmtId="0" fontId="18" fillId="0" borderId="14" xfId="7" applyFont="1" applyBorder="1" applyAlignment="1">
      <alignment vertical="center"/>
    </xf>
    <xf numFmtId="0" fontId="17" fillId="0" borderId="18" xfId="7" applyFont="1" applyBorder="1" applyAlignment="1">
      <alignment horizontal="right" vertical="center"/>
    </xf>
    <xf numFmtId="0" fontId="19" fillId="0" borderId="0" xfId="7" applyFont="1"/>
    <xf numFmtId="0" fontId="17" fillId="0" borderId="21" xfId="7" applyFont="1" applyBorder="1" applyAlignment="1">
      <alignment horizontal="left" vertical="center"/>
    </xf>
    <xf numFmtId="0" fontId="17" fillId="0" borderId="0" xfId="7" applyFont="1" applyAlignment="1">
      <alignment vertical="center"/>
    </xf>
    <xf numFmtId="0" fontId="17" fillId="0" borderId="21" xfId="7" applyFont="1" applyBorder="1" applyAlignment="1">
      <alignment horizontal="right" vertical="center"/>
    </xf>
    <xf numFmtId="14" fontId="17" fillId="0" borderId="22" xfId="5" applyNumberFormat="1" applyFont="1" applyFill="1" applyBorder="1" applyAlignment="1">
      <alignment horizontal="center" vertical="center"/>
    </xf>
    <xf numFmtId="0" fontId="17" fillId="0" borderId="23" xfId="7" applyFont="1" applyBorder="1" applyAlignment="1">
      <alignment vertical="center"/>
    </xf>
    <xf numFmtId="0" fontId="17" fillId="0" borderId="0" xfId="7" applyFont="1" applyAlignment="1">
      <alignment horizontal="center" vertical="center"/>
    </xf>
    <xf numFmtId="0" fontId="17" fillId="0" borderId="23" xfId="7" applyFont="1" applyBorder="1" applyAlignment="1">
      <alignment horizontal="right" vertical="center"/>
    </xf>
    <xf numFmtId="165" fontId="17" fillId="7" borderId="15" xfId="5" applyNumberFormat="1" applyFont="1" applyFill="1" applyBorder="1" applyAlignment="1">
      <alignment horizontal="center" vertical="center"/>
    </xf>
    <xf numFmtId="0" fontId="20" fillId="0" borderId="0" xfId="7" applyFont="1"/>
    <xf numFmtId="0" fontId="21" fillId="0" borderId="0" xfId="7" applyFont="1" applyAlignment="1">
      <alignment horizontal="center" vertical="center"/>
    </xf>
    <xf numFmtId="0" fontId="21" fillId="0" borderId="0" xfId="7" applyFont="1"/>
    <xf numFmtId="0" fontId="17" fillId="0" borderId="21" xfId="7" applyFont="1" applyBorder="1" applyAlignment="1">
      <alignment horizontal="center" vertical="center" wrapText="1"/>
    </xf>
    <xf numFmtId="0" fontId="17" fillId="0" borderId="2" xfId="7" applyFont="1" applyBorder="1" applyAlignment="1">
      <alignment horizontal="center" vertical="center" wrapText="1"/>
    </xf>
    <xf numFmtId="165" fontId="17" fillId="0" borderId="22" xfId="5" applyNumberFormat="1" applyFont="1" applyFill="1" applyBorder="1" applyAlignment="1">
      <alignment horizontal="center" vertical="center" wrapText="1"/>
    </xf>
    <xf numFmtId="0" fontId="23" fillId="7" borderId="21" xfId="7" applyFont="1" applyFill="1" applyBorder="1" applyAlignment="1">
      <alignment vertical="center" wrapText="1"/>
    </xf>
    <xf numFmtId="0" fontId="23" fillId="7" borderId="2" xfId="7" applyFont="1" applyFill="1" applyBorder="1" applyAlignment="1">
      <alignment horizontal="center" vertical="center" wrapText="1"/>
    </xf>
    <xf numFmtId="0" fontId="16" fillId="0" borderId="0" xfId="7"/>
    <xf numFmtId="0" fontId="17" fillId="0" borderId="21" xfId="7" quotePrefix="1" applyFont="1" applyBorder="1" applyAlignment="1">
      <alignment horizontal="right" vertical="center" wrapText="1"/>
    </xf>
    <xf numFmtId="0" fontId="17" fillId="0" borderId="29" xfId="7" quotePrefix="1" applyFont="1" applyBorder="1" applyAlignment="1">
      <alignment horizontal="left" vertical="center" wrapText="1"/>
    </xf>
    <xf numFmtId="166" fontId="17" fillId="0" borderId="5" xfId="7" quotePrefix="1" applyNumberFormat="1" applyFont="1" applyBorder="1" applyAlignment="1">
      <alignment horizontal="center" vertical="center" wrapText="1"/>
    </xf>
    <xf numFmtId="165" fontId="17" fillId="0" borderId="30" xfId="5" applyNumberFormat="1" applyFont="1" applyFill="1" applyBorder="1" applyAlignment="1">
      <alignment horizontal="right" vertical="center" wrapText="1"/>
    </xf>
    <xf numFmtId="0" fontId="17" fillId="0" borderId="21" xfId="7" quotePrefix="1" applyFont="1" applyBorder="1" applyAlignment="1">
      <alignment horizontal="center" vertical="center" wrapText="1"/>
    </xf>
    <xf numFmtId="0" fontId="17" fillId="0" borderId="2" xfId="7" quotePrefix="1" applyFont="1" applyBorder="1" applyAlignment="1">
      <alignment horizontal="center" vertical="center" wrapText="1"/>
    </xf>
    <xf numFmtId="0" fontId="23" fillId="0" borderId="21" xfId="7" applyFont="1" applyBorder="1" applyAlignment="1">
      <alignment vertical="center" wrapText="1"/>
    </xf>
    <xf numFmtId="10" fontId="23" fillId="7" borderId="2" xfId="7" applyNumberFormat="1" applyFont="1" applyFill="1" applyBorder="1" applyAlignment="1">
      <alignment horizontal="center" vertical="center" wrapText="1"/>
    </xf>
    <xf numFmtId="0" fontId="18" fillId="0" borderId="2" xfId="7" applyFont="1" applyBorder="1" applyAlignment="1">
      <alignment horizontal="left" vertical="center" wrapText="1"/>
    </xf>
    <xf numFmtId="0" fontId="23" fillId="0" borderId="21" xfId="7" quotePrefix="1" applyFont="1" applyBorder="1" applyAlignment="1">
      <alignment vertical="center" wrapText="1"/>
    </xf>
    <xf numFmtId="0" fontId="20" fillId="0" borderId="0" xfId="7" applyFont="1" applyAlignment="1">
      <alignment vertical="center"/>
    </xf>
    <xf numFmtId="0" fontId="23" fillId="8" borderId="21" xfId="7" quotePrefix="1" applyFont="1" applyFill="1" applyBorder="1" applyAlignment="1">
      <alignment vertical="center" wrapText="1"/>
    </xf>
    <xf numFmtId="166" fontId="23" fillId="8" borderId="2" xfId="7" quotePrefix="1" applyNumberFormat="1" applyFont="1" applyFill="1" applyBorder="1" applyAlignment="1">
      <alignment horizontal="center" vertical="center" wrapText="1"/>
    </xf>
    <xf numFmtId="165" fontId="23" fillId="8" borderId="22" xfId="5" applyNumberFormat="1" applyFont="1" applyFill="1" applyBorder="1" applyAlignment="1">
      <alignment horizontal="right" vertical="center" wrapText="1"/>
    </xf>
    <xf numFmtId="10" fontId="23" fillId="0" borderId="2" xfId="7" applyNumberFormat="1" applyFont="1" applyBorder="1" applyAlignment="1">
      <alignment horizontal="center" vertical="center" wrapText="1"/>
    </xf>
    <xf numFmtId="0" fontId="23" fillId="0" borderId="21" xfId="7" quotePrefix="1" applyFont="1" applyBorder="1" applyAlignment="1">
      <alignment horizontal="left" vertical="center" wrapText="1"/>
    </xf>
    <xf numFmtId="0" fontId="23" fillId="0" borderId="21" xfId="7" quotePrefix="1" applyFont="1" applyBorder="1" applyAlignment="1">
      <alignment horizontal="left" vertical="center"/>
    </xf>
    <xf numFmtId="0" fontId="23" fillId="0" borderId="2" xfId="7" applyFont="1" applyBorder="1" applyAlignment="1">
      <alignment vertical="center"/>
    </xf>
    <xf numFmtId="0" fontId="23" fillId="7" borderId="31" xfId="7" applyFont="1" applyFill="1" applyBorder="1" applyAlignment="1">
      <alignment horizontal="center" vertical="center"/>
    </xf>
    <xf numFmtId="14" fontId="23" fillId="0" borderId="6" xfId="7" applyNumberFormat="1" applyFont="1" applyBorder="1" applyAlignment="1">
      <alignment vertical="center" wrapText="1"/>
    </xf>
    <xf numFmtId="14" fontId="17" fillId="0" borderId="5" xfId="7" applyNumberFormat="1" applyFont="1" applyBorder="1" applyAlignment="1">
      <alignment horizontal="center" vertical="center" wrapText="1"/>
    </xf>
    <xf numFmtId="14" fontId="23" fillId="0" borderId="28" xfId="7" applyNumberFormat="1" applyFont="1" applyBorder="1" applyAlignment="1">
      <alignment vertical="center" wrapText="1"/>
    </xf>
    <xf numFmtId="0" fontId="17" fillId="0" borderId="21" xfId="7" applyFont="1" applyBorder="1" applyAlignment="1">
      <alignment vertical="center"/>
    </xf>
    <xf numFmtId="10" fontId="17" fillId="0" borderId="2" xfId="7" applyNumberFormat="1" applyFont="1" applyBorder="1" applyAlignment="1">
      <alignment horizontal="center" vertical="center"/>
    </xf>
    <xf numFmtId="0" fontId="17" fillId="0" borderId="2" xfId="7" applyFont="1" applyBorder="1" applyAlignment="1">
      <alignment horizontal="right" vertical="center" wrapText="1"/>
    </xf>
    <xf numFmtId="0" fontId="17" fillId="0" borderId="6" xfId="7" applyFont="1" applyBorder="1" applyAlignment="1">
      <alignment horizontal="center" vertical="center" wrapText="1"/>
    </xf>
    <xf numFmtId="10" fontId="17" fillId="0" borderId="4" xfId="7" quotePrefix="1" applyNumberFormat="1" applyFont="1" applyBorder="1" applyAlignment="1">
      <alignment horizontal="center" vertical="center" wrapText="1"/>
    </xf>
    <xf numFmtId="165" fontId="17" fillId="0" borderId="28" xfId="5" applyNumberFormat="1" applyFont="1" applyBorder="1" applyAlignment="1">
      <alignment horizontal="right" vertical="center" wrapText="1"/>
    </xf>
    <xf numFmtId="165" fontId="23" fillId="7" borderId="22" xfId="5" applyNumberFormat="1" applyFont="1" applyFill="1" applyBorder="1" applyAlignment="1">
      <alignment horizontal="right" vertical="center" wrapText="1"/>
    </xf>
    <xf numFmtId="165" fontId="23" fillId="7" borderId="22" xfId="5" applyNumberFormat="1" applyFont="1" applyFill="1" applyBorder="1" applyAlignment="1">
      <alignment horizontal="left" vertical="center" wrapText="1"/>
    </xf>
    <xf numFmtId="165" fontId="23" fillId="7" borderId="32" xfId="5" applyNumberFormat="1" applyFont="1" applyFill="1" applyBorder="1" applyAlignment="1">
      <alignment horizontal="left" vertical="center" wrapText="1"/>
    </xf>
    <xf numFmtId="0" fontId="17" fillId="0" borderId="23" xfId="7" quotePrefix="1" applyFont="1" applyBorder="1" applyAlignment="1">
      <alignment horizontal="left" vertical="center" wrapText="1"/>
    </xf>
    <xf numFmtId="0" fontId="23" fillId="0" borderId="34" xfId="7" applyFont="1" applyBorder="1" applyAlignment="1">
      <alignment vertical="center"/>
    </xf>
    <xf numFmtId="0" fontId="23" fillId="0" borderId="35" xfId="7" applyFont="1" applyBorder="1" applyAlignment="1">
      <alignment vertical="center"/>
    </xf>
    <xf numFmtId="0" fontId="17" fillId="0" borderId="34" xfId="7" applyFont="1" applyBorder="1" applyAlignment="1">
      <alignment horizontal="right" vertical="center"/>
    </xf>
    <xf numFmtId="170" fontId="17" fillId="7" borderId="20" xfId="5" applyNumberFormat="1" applyFont="1" applyFill="1" applyBorder="1" applyAlignment="1">
      <alignment horizontal="center" vertical="center"/>
    </xf>
    <xf numFmtId="0" fontId="23" fillId="0" borderId="36" xfId="7" applyFont="1" applyBorder="1" applyAlignment="1">
      <alignment vertical="center"/>
    </xf>
    <xf numFmtId="170" fontId="23" fillId="0" borderId="20" xfId="5" applyNumberFormat="1" applyFont="1" applyFill="1" applyBorder="1" applyAlignment="1">
      <alignment horizontal="center" vertical="center"/>
    </xf>
    <xf numFmtId="0" fontId="23" fillId="0" borderId="0" xfId="7" applyFont="1" applyAlignment="1">
      <alignment vertical="center"/>
    </xf>
    <xf numFmtId="170" fontId="17" fillId="7" borderId="18" xfId="7" applyNumberFormat="1" applyFont="1" applyFill="1" applyBorder="1" applyAlignment="1">
      <alignment horizontal="center" vertical="center"/>
    </xf>
    <xf numFmtId="170" fontId="17" fillId="7" borderId="19" xfId="7" applyNumberFormat="1" applyFont="1" applyFill="1" applyBorder="1" applyAlignment="1">
      <alignment horizontal="center" vertical="center"/>
    </xf>
    <xf numFmtId="170" fontId="17" fillId="7" borderId="20" xfId="7" applyNumberFormat="1" applyFont="1" applyFill="1" applyBorder="1" applyAlignment="1">
      <alignment horizontal="center" vertical="center"/>
    </xf>
    <xf numFmtId="0" fontId="17" fillId="0" borderId="0" xfId="7" applyFont="1" applyAlignment="1">
      <alignment horizontal="right" vertical="center"/>
    </xf>
    <xf numFmtId="0" fontId="23" fillId="0" borderId="0" xfId="7" applyFont="1" applyAlignment="1">
      <alignment horizontal="right" vertical="center"/>
    </xf>
    <xf numFmtId="10" fontId="23" fillId="0" borderId="21" xfId="7" applyNumberFormat="1" applyFont="1" applyBorder="1" applyAlignment="1">
      <alignment horizontal="center" vertical="center"/>
    </xf>
    <xf numFmtId="10" fontId="23" fillId="0" borderId="2" xfId="7" applyNumberFormat="1" applyFont="1" applyBorder="1" applyAlignment="1">
      <alignment horizontal="center" vertical="center"/>
    </xf>
    <xf numFmtId="10" fontId="23" fillId="0" borderId="2" xfId="7" applyNumberFormat="1" applyFont="1" applyBorder="1" applyAlignment="1">
      <alignment horizontal="center"/>
    </xf>
    <xf numFmtId="10" fontId="23" fillId="0" borderId="22" xfId="7" applyNumberFormat="1" applyFont="1" applyBorder="1" applyAlignment="1">
      <alignment horizontal="center"/>
    </xf>
    <xf numFmtId="165" fontId="17" fillId="0" borderId="21" xfId="7" applyNumberFormat="1" applyFont="1" applyBorder="1" applyAlignment="1">
      <alignment horizontal="center" vertical="center"/>
    </xf>
    <xf numFmtId="165" fontId="17" fillId="0" borderId="2" xfId="7" applyNumberFormat="1" applyFont="1" applyBorder="1" applyAlignment="1">
      <alignment horizontal="center" vertical="center"/>
    </xf>
    <xf numFmtId="165" fontId="17" fillId="0" borderId="22" xfId="7" applyNumberFormat="1" applyFont="1" applyBorder="1" applyAlignment="1">
      <alignment horizontal="center" vertical="center"/>
    </xf>
    <xf numFmtId="165" fontId="23" fillId="0" borderId="0" xfId="5" applyNumberFormat="1" applyFont="1" applyAlignment="1">
      <alignment vertical="center"/>
    </xf>
    <xf numFmtId="0" fontId="17" fillId="0" borderId="1" xfId="7" applyFont="1" applyBorder="1" applyAlignment="1">
      <alignment vertical="center"/>
    </xf>
    <xf numFmtId="0" fontId="17" fillId="0" borderId="1" xfId="7" applyFont="1" applyBorder="1" applyAlignment="1">
      <alignment horizontal="left" vertical="center"/>
    </xf>
    <xf numFmtId="165" fontId="17" fillId="0" borderId="1" xfId="5" applyNumberFormat="1" applyFont="1" applyBorder="1" applyAlignment="1">
      <alignment vertical="center"/>
    </xf>
    <xf numFmtId="14" fontId="17" fillId="2" borderId="20" xfId="5" applyNumberFormat="1" applyFont="1" applyFill="1" applyBorder="1" applyAlignment="1">
      <alignment horizontal="center" vertical="center"/>
    </xf>
    <xf numFmtId="3" fontId="23" fillId="2" borderId="2" xfId="7" applyNumberFormat="1" applyFont="1" applyFill="1" applyBorder="1" applyAlignment="1">
      <alignment horizontal="center" vertical="center" wrapText="1"/>
    </xf>
    <xf numFmtId="165" fontId="23" fillId="2" borderId="2" xfId="5" applyNumberFormat="1" applyFont="1" applyFill="1" applyBorder="1" applyAlignment="1">
      <alignment horizontal="right" vertical="center" wrapText="1"/>
    </xf>
    <xf numFmtId="10" fontId="23" fillId="2" borderId="2" xfId="7" applyNumberFormat="1" applyFont="1" applyFill="1" applyBorder="1" applyAlignment="1">
      <alignment horizontal="center" vertical="center" wrapText="1"/>
    </xf>
    <xf numFmtId="0" fontId="17" fillId="2" borderId="4" xfId="7" applyFont="1" applyFill="1" applyBorder="1" applyAlignment="1">
      <alignment horizontal="center" vertical="center"/>
    </xf>
    <xf numFmtId="165" fontId="17" fillId="6" borderId="33" xfId="5" applyNumberFormat="1" applyFont="1" applyFill="1" applyBorder="1" applyAlignment="1">
      <alignment horizontal="right" vertical="center" wrapText="1"/>
    </xf>
    <xf numFmtId="165" fontId="17" fillId="6" borderId="22" xfId="5" applyNumberFormat="1" applyFont="1" applyFill="1" applyBorder="1" applyAlignment="1">
      <alignment horizontal="right" vertical="center" wrapText="1"/>
    </xf>
    <xf numFmtId="165" fontId="23" fillId="6" borderId="22" xfId="5" applyNumberFormat="1" applyFont="1" applyFill="1" applyBorder="1" applyAlignment="1">
      <alignment horizontal="right" vertical="center" wrapText="1"/>
    </xf>
    <xf numFmtId="165" fontId="17" fillId="6" borderId="15" xfId="5" applyNumberFormat="1" applyFont="1" applyFill="1" applyBorder="1" applyAlignment="1">
      <alignment horizontal="center" vertical="center" wrapText="1"/>
    </xf>
    <xf numFmtId="0" fontId="26" fillId="0" borderId="0" xfId="0" applyFont="1"/>
    <xf numFmtId="0" fontId="26" fillId="0" borderId="0" xfId="0" applyFont="1" applyAlignment="1">
      <alignment horizontal="left"/>
    </xf>
    <xf numFmtId="0" fontId="27" fillId="0" borderId="0" xfId="0" applyFont="1"/>
    <xf numFmtId="0" fontId="8" fillId="0" borderId="0" xfId="0" quotePrefix="1" applyFont="1" applyAlignment="1">
      <alignment horizontal="center"/>
    </xf>
    <xf numFmtId="0" fontId="29" fillId="0" borderId="0" xfId="0" applyFont="1"/>
    <xf numFmtId="0" fontId="28" fillId="0" borderId="0" xfId="0" applyFont="1"/>
    <xf numFmtId="0" fontId="31" fillId="0" borderId="0" xfId="0" applyFont="1"/>
    <xf numFmtId="0" fontId="31" fillId="0" borderId="0" xfId="0" applyFont="1" applyAlignment="1">
      <alignment horizontal="right"/>
    </xf>
    <xf numFmtId="0" fontId="26" fillId="2" borderId="1" xfId="0" applyFont="1" applyFill="1" applyBorder="1"/>
    <xf numFmtId="0" fontId="28" fillId="0" borderId="0" xfId="0" applyFont="1" applyAlignment="1">
      <alignment vertical="center"/>
    </xf>
    <xf numFmtId="0" fontId="0" fillId="0" borderId="0" xfId="0" applyAlignment="1">
      <alignment vertical="center"/>
    </xf>
    <xf numFmtId="0" fontId="10" fillId="0" borderId="2" xfId="4" applyFont="1" applyBorder="1" applyAlignment="1">
      <alignment horizontal="center" vertical="top"/>
    </xf>
    <xf numFmtId="0" fontId="10" fillId="0" borderId="2" xfId="4" applyFont="1" applyBorder="1" applyAlignment="1">
      <alignment horizontal="center" vertical="center"/>
    </xf>
    <xf numFmtId="0" fontId="10" fillId="0" borderId="9" xfId="4" quotePrefix="1" applyFont="1" applyBorder="1" applyAlignment="1">
      <alignment vertical="top"/>
    </xf>
    <xf numFmtId="0" fontId="10" fillId="0" borderId="10" xfId="4" quotePrefix="1" applyFont="1" applyBorder="1" applyAlignment="1">
      <alignment vertical="top"/>
    </xf>
    <xf numFmtId="0" fontId="10" fillId="0" borderId="11" xfId="4" quotePrefix="1" applyFont="1" applyBorder="1" applyAlignment="1">
      <alignment vertical="top"/>
    </xf>
    <xf numFmtId="0" fontId="15" fillId="7" borderId="2" xfId="4" applyFont="1" applyFill="1" applyBorder="1" applyAlignment="1">
      <alignment horizontal="center"/>
    </xf>
    <xf numFmtId="0" fontId="12" fillId="0" borderId="0" xfId="0" applyFont="1"/>
    <xf numFmtId="0" fontId="10" fillId="0" borderId="6" xfId="4" quotePrefix="1" applyFont="1" applyBorder="1" applyAlignment="1">
      <alignment vertical="center"/>
    </xf>
    <xf numFmtId="0" fontId="10" fillId="0" borderId="7" xfId="4" quotePrefix="1" applyFont="1" applyBorder="1" applyAlignment="1">
      <alignment vertical="center"/>
    </xf>
    <xf numFmtId="0" fontId="10" fillId="0" borderId="8" xfId="4" quotePrefix="1" applyFont="1" applyBorder="1" applyAlignment="1">
      <alignment vertical="center"/>
    </xf>
    <xf numFmtId="0" fontId="10" fillId="0" borderId="6" xfId="4" quotePrefix="1" applyFont="1" applyBorder="1" applyAlignment="1">
      <alignment vertical="top"/>
    </xf>
    <xf numFmtId="0" fontId="10" fillId="0" borderId="7" xfId="4" quotePrefix="1" applyFont="1" applyBorder="1" applyAlignment="1">
      <alignment vertical="top"/>
    </xf>
    <xf numFmtId="0" fontId="10" fillId="0" borderId="8" xfId="4" quotePrefix="1" applyFont="1" applyBorder="1" applyAlignment="1">
      <alignment vertical="top"/>
    </xf>
    <xf numFmtId="0" fontId="10" fillId="0" borderId="17" xfId="4" quotePrefix="1" applyFont="1" applyBorder="1" applyAlignment="1">
      <alignment vertical="top"/>
    </xf>
    <xf numFmtId="0" fontId="10" fillId="0" borderId="1" xfId="4" quotePrefix="1" applyFont="1" applyBorder="1" applyAlignment="1">
      <alignment vertical="top"/>
    </xf>
    <xf numFmtId="0" fontId="10" fillId="0" borderId="16" xfId="4" quotePrefix="1" applyFont="1" applyBorder="1" applyAlignment="1">
      <alignment vertical="top"/>
    </xf>
    <xf numFmtId="0" fontId="10" fillId="0" borderId="0" xfId="4" quotePrefix="1" applyFont="1" applyAlignment="1">
      <alignment vertical="center"/>
    </xf>
    <xf numFmtId="0" fontId="10" fillId="0" borderId="0" xfId="4" quotePrefix="1" applyFont="1" applyAlignment="1">
      <alignment vertical="top"/>
    </xf>
    <xf numFmtId="0" fontId="28" fillId="12" borderId="40" xfId="0" applyFont="1" applyFill="1" applyBorder="1"/>
    <xf numFmtId="0" fontId="28" fillId="12" borderId="41" xfId="0" applyFont="1" applyFill="1" applyBorder="1"/>
    <xf numFmtId="0" fontId="28" fillId="7" borderId="40" xfId="0" applyFont="1" applyFill="1" applyBorder="1"/>
    <xf numFmtId="0" fontId="28" fillId="7" borderId="41" xfId="0" applyFont="1" applyFill="1" applyBorder="1"/>
    <xf numFmtId="0" fontId="33" fillId="13" borderId="0" xfId="4" applyFont="1" applyFill="1"/>
    <xf numFmtId="0" fontId="28" fillId="12" borderId="42" xfId="0" applyFont="1" applyFill="1" applyBorder="1" applyAlignment="1">
      <alignment vertical="center"/>
    </xf>
    <xf numFmtId="0" fontId="28" fillId="7" borderId="42" xfId="0" applyFont="1" applyFill="1" applyBorder="1" applyAlignment="1">
      <alignment vertical="center"/>
    </xf>
    <xf numFmtId="0" fontId="28" fillId="11" borderId="5" xfId="0" applyFont="1" applyFill="1" applyBorder="1" applyAlignment="1">
      <alignment vertical="center"/>
    </xf>
    <xf numFmtId="0" fontId="28" fillId="11" borderId="19" xfId="0" applyFont="1" applyFill="1" applyBorder="1" applyAlignment="1">
      <alignment vertical="center"/>
    </xf>
    <xf numFmtId="0" fontId="28" fillId="11" borderId="24" xfId="0" applyFont="1" applyFill="1" applyBorder="1" applyAlignment="1">
      <alignment vertical="center"/>
    </xf>
    <xf numFmtId="10" fontId="17" fillId="2" borderId="2" xfId="7" applyNumberFormat="1" applyFont="1" applyFill="1" applyBorder="1" applyAlignment="1">
      <alignment horizontal="center" vertical="center" wrapText="1"/>
    </xf>
    <xf numFmtId="0" fontId="34" fillId="0" borderId="0" xfId="0" applyFont="1"/>
    <xf numFmtId="0" fontId="35" fillId="0" borderId="0" xfId="0" applyFont="1" applyAlignment="1">
      <alignment horizontal="left"/>
    </xf>
    <xf numFmtId="0" fontId="35" fillId="0" borderId="0" xfId="0" applyFont="1"/>
    <xf numFmtId="0" fontId="35" fillId="0" borderId="0" xfId="0" applyFont="1" applyAlignment="1">
      <alignment horizontal="right"/>
    </xf>
    <xf numFmtId="3" fontId="26" fillId="0" borderId="0" xfId="0" applyNumberFormat="1" applyFont="1"/>
    <xf numFmtId="0" fontId="35" fillId="0" borderId="0" xfId="0" applyFont="1" applyAlignment="1">
      <alignment horizontal="center"/>
    </xf>
    <xf numFmtId="0" fontId="26" fillId="0" borderId="0" xfId="0" applyFont="1" applyAlignment="1">
      <alignment horizontal="center"/>
    </xf>
    <xf numFmtId="0" fontId="37" fillId="13" borderId="0" xfId="4" applyFont="1" applyFill="1"/>
    <xf numFmtId="0" fontId="38" fillId="0" borderId="0" xfId="0" applyFont="1" applyAlignment="1">
      <alignment horizontal="left"/>
    </xf>
    <xf numFmtId="0" fontId="7" fillId="0" borderId="0" xfId="0" applyFont="1" applyAlignment="1">
      <alignment vertical="center"/>
    </xf>
    <xf numFmtId="0" fontId="27" fillId="0" borderId="10" xfId="0" applyFont="1" applyBorder="1"/>
    <xf numFmtId="0" fontId="0" fillId="0" borderId="1" xfId="0" applyBorder="1" applyAlignment="1">
      <alignment horizontal="center"/>
    </xf>
    <xf numFmtId="0" fontId="36" fillId="13" borderId="0" xfId="4" quotePrefix="1" applyFont="1" applyFill="1" applyAlignment="1">
      <alignment horizontal="left" vertical="top" wrapText="1"/>
    </xf>
    <xf numFmtId="0" fontId="28" fillId="7" borderId="2" xfId="0" applyFont="1" applyFill="1" applyBorder="1" applyAlignment="1">
      <alignment horizontal="center" vertical="center"/>
    </xf>
    <xf numFmtId="0" fontId="26" fillId="0" borderId="3" xfId="0" applyFont="1" applyBorder="1" applyAlignment="1">
      <alignment vertical="top"/>
    </xf>
    <xf numFmtId="0" fontId="31" fillId="4" borderId="9" xfId="0" applyFont="1" applyFill="1" applyBorder="1" applyAlignment="1">
      <alignment vertical="center"/>
    </xf>
    <xf numFmtId="0" fontId="31" fillId="4" borderId="10" xfId="0" applyFont="1" applyFill="1" applyBorder="1" applyAlignment="1">
      <alignment vertical="center"/>
    </xf>
    <xf numFmtId="164" fontId="31" fillId="4" borderId="10" xfId="0" applyNumberFormat="1" applyFont="1" applyFill="1" applyBorder="1" applyAlignment="1">
      <alignment vertical="center"/>
    </xf>
    <xf numFmtId="164" fontId="31" fillId="4" borderId="11" xfId="0" applyNumberFormat="1" applyFont="1" applyFill="1" applyBorder="1" applyAlignment="1">
      <alignment vertical="center"/>
    </xf>
    <xf numFmtId="164" fontId="28" fillId="0" borderId="40" xfId="0" applyNumberFormat="1" applyFont="1" applyBorder="1" applyAlignment="1">
      <alignment vertical="center"/>
    </xf>
    <xf numFmtId="164" fontId="10" fillId="0" borderId="58" xfId="4" applyNumberFormat="1" applyFont="1" applyBorder="1" applyAlignment="1">
      <alignment vertical="top" wrapText="1"/>
    </xf>
    <xf numFmtId="164" fontId="10" fillId="0" borderId="41" xfId="4" applyNumberFormat="1" applyFont="1" applyBorder="1" applyAlignment="1">
      <alignment vertical="top" wrapText="1"/>
    </xf>
    <xf numFmtId="164" fontId="26" fillId="0" borderId="58" xfId="0" applyNumberFormat="1" applyFont="1" applyBorder="1"/>
    <xf numFmtId="164" fontId="26" fillId="0" borderId="41" xfId="0" applyNumberFormat="1" applyFont="1" applyBorder="1"/>
    <xf numFmtId="164" fontId="26" fillId="0" borderId="42" xfId="0" applyNumberFormat="1" applyFont="1" applyBorder="1"/>
    <xf numFmtId="164" fontId="26" fillId="7" borderId="2" xfId="0" applyNumberFormat="1" applyFont="1" applyFill="1" applyBorder="1"/>
    <xf numFmtId="0" fontId="31" fillId="7" borderId="0" xfId="0" applyFont="1" applyFill="1"/>
    <xf numFmtId="168" fontId="12" fillId="0" borderId="29" xfId="0" applyNumberFormat="1" applyFont="1" applyBorder="1" applyAlignment="1">
      <alignment horizontal="center" vertical="top"/>
    </xf>
    <xf numFmtId="0" fontId="14" fillId="0" borderId="4" xfId="0" applyFont="1" applyBorder="1" applyAlignment="1">
      <alignment horizontal="center" vertical="top" wrapText="1"/>
    </xf>
    <xf numFmtId="0" fontId="14" fillId="0" borderId="17" xfId="0" applyFont="1" applyBorder="1" applyAlignment="1">
      <alignment horizontal="center" vertical="top" wrapText="1"/>
    </xf>
    <xf numFmtId="0" fontId="12" fillId="0" borderId="2" xfId="0" applyFont="1" applyBorder="1" applyAlignment="1">
      <alignment horizontal="center" vertical="top"/>
    </xf>
    <xf numFmtId="0" fontId="12" fillId="0" borderId="6" xfId="0" applyFont="1" applyBorder="1" applyAlignment="1">
      <alignment horizontal="center" vertical="top"/>
    </xf>
    <xf numFmtId="168" fontId="12" fillId="0" borderId="23" xfId="0" applyNumberFormat="1" applyFont="1" applyBorder="1" applyAlignment="1">
      <alignment horizontal="center" vertical="top"/>
    </xf>
    <xf numFmtId="0" fontId="12" fillId="0" borderId="24" xfId="0" applyFont="1" applyBorder="1" applyAlignment="1">
      <alignment horizontal="center" vertical="top"/>
    </xf>
    <xf numFmtId="0" fontId="12" fillId="0" borderId="61" xfId="0" applyFont="1" applyBorder="1" applyAlignment="1">
      <alignment horizontal="center" vertical="top"/>
    </xf>
    <xf numFmtId="0" fontId="12" fillId="0" borderId="22" xfId="0" applyFont="1" applyBorder="1" applyAlignment="1">
      <alignment horizontal="left" vertical="top" wrapText="1"/>
    </xf>
    <xf numFmtId="0" fontId="12" fillId="0" borderId="15" xfId="0" applyFont="1" applyBorder="1" applyAlignment="1">
      <alignment horizontal="left" vertical="top" wrapText="1"/>
    </xf>
    <xf numFmtId="0" fontId="13" fillId="7" borderId="21" xfId="0" applyFont="1" applyFill="1" applyBorder="1" applyAlignment="1">
      <alignment horizontal="center" wrapText="1"/>
    </xf>
    <xf numFmtId="0" fontId="13" fillId="7" borderId="2" xfId="0" applyFont="1" applyFill="1" applyBorder="1" applyAlignment="1">
      <alignment horizontal="center" wrapText="1"/>
    </xf>
    <xf numFmtId="0" fontId="13" fillId="7" borderId="6" xfId="0" applyFont="1" applyFill="1" applyBorder="1" applyAlignment="1">
      <alignment horizontal="center" wrapText="1"/>
    </xf>
    <xf numFmtId="0" fontId="13" fillId="7" borderId="22" xfId="0" applyFont="1" applyFill="1" applyBorder="1" applyAlignment="1">
      <alignment horizontal="center" wrapText="1"/>
    </xf>
    <xf numFmtId="0" fontId="28" fillId="12" borderId="40" xfId="0" applyFont="1" applyFill="1" applyBorder="1" applyAlignment="1">
      <alignment vertical="center"/>
    </xf>
    <xf numFmtId="0" fontId="28" fillId="7" borderId="40" xfId="0" applyFont="1" applyFill="1" applyBorder="1" applyAlignment="1">
      <alignment vertical="center"/>
    </xf>
    <xf numFmtId="0" fontId="36" fillId="13" borderId="0" xfId="4" quotePrefix="1" applyFont="1" applyFill="1" applyAlignment="1">
      <alignment vertical="top" wrapText="1"/>
    </xf>
    <xf numFmtId="0" fontId="36" fillId="13" borderId="0" xfId="4" quotePrefix="1" applyFont="1" applyFill="1" applyAlignment="1">
      <alignment horizontal="center" vertical="top" wrapText="1"/>
    </xf>
    <xf numFmtId="0" fontId="28" fillId="7" borderId="2" xfId="0" applyFont="1" applyFill="1" applyBorder="1" applyAlignment="1">
      <alignment vertical="center"/>
    </xf>
    <xf numFmtId="0" fontId="31" fillId="7" borderId="34" xfId="0" applyFont="1" applyFill="1" applyBorder="1" applyAlignment="1">
      <alignment vertical="center"/>
    </xf>
    <xf numFmtId="0" fontId="31" fillId="7" borderId="35" xfId="0" applyFont="1" applyFill="1" applyBorder="1" applyAlignment="1">
      <alignment vertical="center"/>
    </xf>
    <xf numFmtId="164" fontId="31" fillId="7" borderId="35" xfId="0" applyNumberFormat="1" applyFont="1" applyFill="1" applyBorder="1" applyAlignment="1">
      <alignment vertical="center"/>
    </xf>
    <xf numFmtId="164" fontId="31" fillId="7" borderId="36" xfId="0" applyNumberFormat="1" applyFont="1" applyFill="1" applyBorder="1" applyAlignment="1">
      <alignment vertical="center"/>
    </xf>
    <xf numFmtId="9" fontId="31" fillId="7" borderId="38" xfId="0" applyNumberFormat="1" applyFont="1" applyFill="1" applyBorder="1" applyAlignment="1">
      <alignment vertical="center"/>
    </xf>
    <xf numFmtId="9" fontId="31" fillId="7" borderId="39" xfId="0" applyNumberFormat="1" applyFont="1" applyFill="1" applyBorder="1" applyAlignment="1">
      <alignment vertical="center"/>
    </xf>
    <xf numFmtId="0" fontId="40" fillId="2" borderId="40" xfId="0" applyFont="1" applyFill="1" applyBorder="1" applyAlignment="1">
      <alignment horizontal="center"/>
    </xf>
    <xf numFmtId="0" fontId="40" fillId="2" borderId="58" xfId="0" applyFont="1" applyFill="1" applyBorder="1" applyAlignment="1">
      <alignment horizontal="center"/>
    </xf>
    <xf numFmtId="0" fontId="40" fillId="2" borderId="41" xfId="0" applyFont="1" applyFill="1" applyBorder="1" applyAlignment="1">
      <alignment horizontal="center"/>
    </xf>
    <xf numFmtId="0" fontId="40" fillId="2" borderId="42" xfId="0" applyFont="1" applyFill="1" applyBorder="1" applyAlignment="1">
      <alignment horizontal="center"/>
    </xf>
    <xf numFmtId="0" fontId="40" fillId="2" borderId="40" xfId="0" applyFont="1" applyFill="1" applyBorder="1" applyAlignment="1">
      <alignment horizontal="left"/>
    </xf>
    <xf numFmtId="0" fontId="31" fillId="6" borderId="2" xfId="0" applyFont="1" applyFill="1" applyBorder="1"/>
    <xf numFmtId="0" fontId="34" fillId="16" borderId="0" xfId="4" quotePrefix="1" applyFont="1" applyFill="1" applyAlignment="1">
      <alignment horizontal="center" vertical="center" wrapText="1"/>
    </xf>
    <xf numFmtId="0" fontId="35" fillId="16" borderId="0" xfId="4" quotePrefix="1" applyFont="1" applyFill="1" applyAlignment="1">
      <alignment vertical="center"/>
    </xf>
    <xf numFmtId="0" fontId="17" fillId="7" borderId="66" xfId="7" applyFont="1" applyFill="1" applyBorder="1" applyAlignment="1">
      <alignment horizontal="left" vertical="top" wrapText="1"/>
    </xf>
    <xf numFmtId="0" fontId="17" fillId="7" borderId="67" xfId="7" applyFont="1" applyFill="1" applyBorder="1" applyAlignment="1">
      <alignment horizontal="left" vertical="top" wrapText="1"/>
    </xf>
    <xf numFmtId="43" fontId="17" fillId="7" borderId="65" xfId="7" applyNumberFormat="1" applyFont="1" applyFill="1" applyBorder="1" applyAlignment="1">
      <alignment vertical="top" wrapText="1"/>
    </xf>
    <xf numFmtId="0" fontId="28" fillId="12" borderId="41" xfId="0" applyFont="1" applyFill="1" applyBorder="1" applyAlignment="1">
      <alignment horizontal="left"/>
    </xf>
    <xf numFmtId="0" fontId="43" fillId="0" borderId="0" xfId="0" applyFont="1"/>
    <xf numFmtId="166" fontId="28" fillId="4" borderId="6" xfId="0" quotePrefix="1" applyNumberFormat="1" applyFont="1" applyFill="1" applyBorder="1"/>
    <xf numFmtId="0" fontId="28" fillId="4" borderId="7" xfId="0" quotePrefix="1" applyFont="1" applyFill="1" applyBorder="1"/>
    <xf numFmtId="0" fontId="28" fillId="4" borderId="8" xfId="0" applyFont="1" applyFill="1" applyBorder="1"/>
    <xf numFmtId="2" fontId="28" fillId="7" borderId="6" xfId="0" applyNumberFormat="1" applyFont="1" applyFill="1" applyBorder="1"/>
    <xf numFmtId="2" fontId="28" fillId="7" borderId="8" xfId="0" quotePrefix="1" applyNumberFormat="1" applyFont="1" applyFill="1" applyBorder="1" applyAlignment="1">
      <alignment horizontal="left"/>
    </xf>
    <xf numFmtId="2" fontId="28" fillId="7" borderId="6" xfId="0" applyNumberFormat="1" applyFont="1" applyFill="1" applyBorder="1" applyAlignment="1">
      <alignment horizontal="right"/>
    </xf>
    <xf numFmtId="0" fontId="28" fillId="14" borderId="6" xfId="0" applyFont="1" applyFill="1" applyBorder="1"/>
    <xf numFmtId="0" fontId="28" fillId="14" borderId="8" xfId="0" applyFont="1" applyFill="1" applyBorder="1"/>
    <xf numFmtId="167" fontId="28" fillId="17" borderId="43" xfId="0" applyNumberFormat="1" applyFont="1" applyFill="1" applyBorder="1" applyAlignment="1">
      <alignment horizontal="right"/>
    </xf>
    <xf numFmtId="0" fontId="28" fillId="17" borderId="51" xfId="0" applyFont="1" applyFill="1" applyBorder="1"/>
    <xf numFmtId="167" fontId="28" fillId="17" borderId="45" xfId="0" applyNumberFormat="1" applyFont="1" applyFill="1" applyBorder="1"/>
    <xf numFmtId="0" fontId="28" fillId="17" borderId="49" xfId="0" applyFont="1" applyFill="1" applyBorder="1"/>
    <xf numFmtId="167" fontId="41" fillId="17" borderId="45" xfId="0" applyNumberFormat="1" applyFont="1" applyFill="1" applyBorder="1" applyAlignment="1">
      <alignment horizontal="left"/>
    </xf>
    <xf numFmtId="0" fontId="28" fillId="17" borderId="49" xfId="0" applyFont="1" applyFill="1" applyBorder="1" applyAlignment="1">
      <alignment horizontal="left"/>
    </xf>
    <xf numFmtId="167" fontId="28" fillId="17" borderId="47" xfId="0" applyNumberFormat="1" applyFont="1" applyFill="1" applyBorder="1"/>
    <xf numFmtId="0" fontId="28" fillId="17" borderId="50" xfId="0" applyFont="1" applyFill="1" applyBorder="1"/>
    <xf numFmtId="0" fontId="28" fillId="17" borderId="43" xfId="0" applyFont="1" applyFill="1" applyBorder="1" applyAlignment="1">
      <alignment vertical="center"/>
    </xf>
    <xf numFmtId="0" fontId="28" fillId="17" borderId="51" xfId="0" applyFont="1" applyFill="1" applyBorder="1" applyAlignment="1">
      <alignment vertical="center"/>
    </xf>
    <xf numFmtId="0" fontId="28" fillId="17" borderId="47" xfId="0" applyFont="1" applyFill="1" applyBorder="1" applyAlignment="1">
      <alignment vertical="center"/>
    </xf>
    <xf numFmtId="0" fontId="28" fillId="17" borderId="50" xfId="0" applyFont="1" applyFill="1" applyBorder="1" applyAlignment="1">
      <alignment vertical="center"/>
    </xf>
    <xf numFmtId="0" fontId="28" fillId="2" borderId="1" xfId="0" applyFont="1" applyFill="1" applyBorder="1"/>
    <xf numFmtId="0" fontId="26" fillId="7" borderId="1" xfId="0" applyFont="1" applyFill="1" applyBorder="1" applyAlignment="1">
      <alignment horizontal="left"/>
    </xf>
    <xf numFmtId="167" fontId="26" fillId="7" borderId="1" xfId="0" applyNumberFormat="1" applyFont="1" applyFill="1" applyBorder="1" applyAlignment="1">
      <alignment horizontal="center"/>
    </xf>
    <xf numFmtId="0" fontId="31" fillId="6" borderId="6" xfId="0" applyFont="1" applyFill="1" applyBorder="1" applyAlignment="1">
      <alignment horizontal="center"/>
    </xf>
    <xf numFmtId="0" fontId="31" fillId="6" borderId="8" xfId="0" applyFont="1" applyFill="1" applyBorder="1" applyAlignment="1">
      <alignment horizontal="center"/>
    </xf>
    <xf numFmtId="164" fontId="26" fillId="7" borderId="6" xfId="0" applyNumberFormat="1" applyFont="1" applyFill="1" applyBorder="1" applyAlignment="1">
      <alignment horizontal="center"/>
    </xf>
    <xf numFmtId="164" fontId="26" fillId="7" borderId="8" xfId="0" applyNumberFormat="1" applyFont="1" applyFill="1" applyBorder="1" applyAlignment="1">
      <alignment horizontal="center"/>
    </xf>
    <xf numFmtId="171" fontId="28" fillId="4" borderId="6" xfId="0" applyNumberFormat="1" applyFont="1" applyFill="1" applyBorder="1" applyAlignment="1">
      <alignment horizontal="center"/>
    </xf>
    <xf numFmtId="171" fontId="28" fillId="4" borderId="8" xfId="0" applyNumberFormat="1" applyFont="1" applyFill="1" applyBorder="1" applyAlignment="1">
      <alignment horizontal="center"/>
    </xf>
    <xf numFmtId="0" fontId="26" fillId="0" borderId="0" xfId="0" applyFont="1" applyAlignment="1">
      <alignment horizontal="left" vertical="top" wrapText="1"/>
    </xf>
    <xf numFmtId="0" fontId="0" fillId="0" borderId="0" xfId="0" applyAlignment="1">
      <alignment horizontal="center"/>
    </xf>
    <xf numFmtId="0" fontId="0" fillId="0" borderId="1" xfId="0" applyBorder="1" applyAlignment="1">
      <alignment horizontal="center"/>
    </xf>
    <xf numFmtId="0" fontId="27" fillId="0" borderId="0" xfId="0" applyFont="1" applyAlignment="1">
      <alignment horizontal="center"/>
    </xf>
    <xf numFmtId="0" fontId="27" fillId="0" borderId="10" xfId="0" applyFont="1" applyBorder="1" applyAlignment="1">
      <alignment horizontal="center"/>
    </xf>
    <xf numFmtId="1" fontId="26" fillId="7" borderId="1" xfId="0" applyNumberFormat="1" applyFont="1" applyFill="1" applyBorder="1" applyAlignment="1">
      <alignment horizontal="center"/>
    </xf>
    <xf numFmtId="0" fontId="36" fillId="13" borderId="0" xfId="4" quotePrefix="1" applyFont="1" applyFill="1" applyAlignment="1">
      <alignment horizontal="center" vertical="top" wrapText="1"/>
    </xf>
    <xf numFmtId="0" fontId="26" fillId="0" borderId="0" xfId="0" applyFont="1" applyAlignment="1">
      <alignment horizontal="left"/>
    </xf>
    <xf numFmtId="0" fontId="35" fillId="6" borderId="6" xfId="0" applyFont="1" applyFill="1" applyBorder="1" applyAlignment="1">
      <alignment horizontal="right"/>
    </xf>
    <xf numFmtId="0" fontId="35" fillId="6" borderId="7" xfId="0" applyFont="1" applyFill="1" applyBorder="1" applyAlignment="1">
      <alignment horizontal="right"/>
    </xf>
    <xf numFmtId="0" fontId="35" fillId="6" borderId="8" xfId="0" applyFont="1" applyFill="1" applyBorder="1" applyAlignment="1">
      <alignment horizontal="right"/>
    </xf>
    <xf numFmtId="164" fontId="35" fillId="6" borderId="2" xfId="0" applyNumberFormat="1" applyFont="1" applyFill="1" applyBorder="1" applyAlignment="1">
      <alignment horizontal="right"/>
    </xf>
    <xf numFmtId="0" fontId="10" fillId="0" borderId="6" xfId="4" applyFont="1" applyBorder="1" applyAlignment="1">
      <alignment horizontal="left" vertical="top" wrapText="1"/>
    </xf>
    <xf numFmtId="0" fontId="10" fillId="0" borderId="7" xfId="4" applyFont="1" applyBorder="1" applyAlignment="1">
      <alignment horizontal="left" vertical="top" wrapText="1"/>
    </xf>
    <xf numFmtId="0" fontId="10" fillId="0" borderId="8" xfId="4" applyFont="1" applyBorder="1" applyAlignment="1">
      <alignment horizontal="left" vertical="top" wrapText="1"/>
    </xf>
    <xf numFmtId="0" fontId="1" fillId="5" borderId="2" xfId="0" applyFont="1" applyFill="1" applyBorder="1" applyAlignment="1">
      <alignment horizontal="right"/>
    </xf>
    <xf numFmtId="164" fontId="1" fillId="5" borderId="2" xfId="0" applyNumberFormat="1" applyFont="1" applyFill="1" applyBorder="1" applyAlignment="1">
      <alignment horizontal="right"/>
    </xf>
    <xf numFmtId="3" fontId="28" fillId="7" borderId="2" xfId="0" applyNumberFormat="1" applyFont="1" applyFill="1" applyBorder="1" applyAlignment="1">
      <alignment horizontal="center"/>
    </xf>
    <xf numFmtId="164" fontId="28" fillId="0" borderId="2" xfId="0" applyNumberFormat="1" applyFont="1" applyBorder="1" applyAlignment="1">
      <alignment horizontal="right"/>
    </xf>
    <xf numFmtId="0" fontId="28" fillId="7" borderId="6" xfId="0" applyFont="1" applyFill="1" applyBorder="1" applyAlignment="1">
      <alignment horizontal="center"/>
    </xf>
    <xf numFmtId="0" fontId="28" fillId="7" borderId="8" xfId="0" applyFont="1" applyFill="1" applyBorder="1" applyAlignment="1">
      <alignment horizontal="center"/>
    </xf>
    <xf numFmtId="0" fontId="10" fillId="0" borderId="9" xfId="4" applyFont="1" applyBorder="1" applyAlignment="1">
      <alignment horizontal="left" vertical="top" wrapText="1"/>
    </xf>
    <xf numFmtId="0" fontId="10" fillId="0" borderId="10" xfId="4" applyFont="1" applyBorder="1" applyAlignment="1">
      <alignment horizontal="left" vertical="top" wrapText="1"/>
    </xf>
    <xf numFmtId="0" fontId="10" fillId="0" borderId="11" xfId="4" applyFont="1" applyBorder="1" applyAlignment="1">
      <alignment horizontal="left" vertical="top" wrapText="1"/>
    </xf>
    <xf numFmtId="0" fontId="10" fillId="0" borderId="17" xfId="4" applyFont="1" applyBorder="1" applyAlignment="1">
      <alignment horizontal="left" vertical="top" wrapText="1"/>
    </xf>
    <xf numFmtId="0" fontId="10" fillId="0" borderId="1" xfId="4" applyFont="1" applyBorder="1" applyAlignment="1">
      <alignment horizontal="left" vertical="top" wrapText="1"/>
    </xf>
    <xf numFmtId="0" fontId="10" fillId="0" borderId="16" xfId="4" applyFont="1" applyBorder="1" applyAlignment="1">
      <alignment horizontal="left" vertical="top" wrapText="1"/>
    </xf>
    <xf numFmtId="164" fontId="28" fillId="7" borderId="6" xfId="0" applyNumberFormat="1" applyFont="1" applyFill="1" applyBorder="1" applyAlignment="1">
      <alignment horizontal="center"/>
    </xf>
    <xf numFmtId="164" fontId="28" fillId="7" borderId="8" xfId="0" applyNumberFormat="1" applyFont="1" applyFill="1" applyBorder="1" applyAlignment="1">
      <alignment horizontal="center"/>
    </xf>
    <xf numFmtId="0" fontId="10" fillId="0" borderId="5" xfId="4" applyFont="1" applyBorder="1" applyAlignment="1">
      <alignment horizontal="center" vertical="top"/>
    </xf>
    <xf numFmtId="0" fontId="10" fillId="0" borderId="4" xfId="4" applyFont="1" applyBorder="1" applyAlignment="1">
      <alignment horizontal="center" vertical="top"/>
    </xf>
    <xf numFmtId="0" fontId="38" fillId="0" borderId="0" xfId="0" applyFont="1" applyAlignment="1">
      <alignment horizontal="left"/>
    </xf>
    <xf numFmtId="0" fontId="31" fillId="6" borderId="2" xfId="0" applyFont="1" applyFill="1" applyBorder="1" applyAlignment="1">
      <alignment horizontal="center"/>
    </xf>
    <xf numFmtId="164" fontId="31" fillId="6" borderId="2" xfId="0" applyNumberFormat="1" applyFont="1" applyFill="1" applyBorder="1" applyAlignment="1">
      <alignment horizontal="right"/>
    </xf>
    <xf numFmtId="0" fontId="28" fillId="14" borderId="41" xfId="0" quotePrefix="1" applyFont="1" applyFill="1" applyBorder="1" applyAlignment="1">
      <alignment horizontal="left"/>
    </xf>
    <xf numFmtId="0" fontId="28" fillId="14" borderId="41" xfId="0" applyFont="1" applyFill="1" applyBorder="1" applyAlignment="1">
      <alignment horizontal="left"/>
    </xf>
    <xf numFmtId="0" fontId="28" fillId="4" borderId="2" xfId="0" quotePrefix="1" applyFont="1" applyFill="1" applyBorder="1" applyAlignment="1">
      <alignment horizontal="center" vertical="center"/>
    </xf>
    <xf numFmtId="0" fontId="28" fillId="4" borderId="2" xfId="0" applyFont="1" applyFill="1" applyBorder="1" applyAlignment="1">
      <alignment horizontal="center" vertical="center"/>
    </xf>
    <xf numFmtId="3" fontId="28" fillId="0" borderId="2" xfId="0" applyNumberFormat="1" applyFont="1" applyBorder="1" applyAlignment="1">
      <alignment horizontal="right"/>
    </xf>
    <xf numFmtId="0" fontId="28" fillId="14" borderId="42" xfId="0" quotePrefix="1" applyFont="1" applyFill="1" applyBorder="1" applyAlignment="1">
      <alignment horizontal="left"/>
    </xf>
    <xf numFmtId="0" fontId="28" fillId="14" borderId="42" xfId="0" applyFont="1" applyFill="1" applyBorder="1" applyAlignment="1">
      <alignment horizontal="left"/>
    </xf>
    <xf numFmtId="0" fontId="28" fillId="14" borderId="40" xfId="0" quotePrefix="1" applyFont="1" applyFill="1" applyBorder="1" applyAlignment="1">
      <alignment horizontal="left"/>
    </xf>
    <xf numFmtId="0" fontId="28" fillId="14" borderId="40" xfId="0" applyFont="1" applyFill="1" applyBorder="1" applyAlignment="1">
      <alignment horizontal="left"/>
    </xf>
    <xf numFmtId="0" fontId="28" fillId="6" borderId="2" xfId="0" applyFont="1" applyFill="1" applyBorder="1" applyAlignment="1">
      <alignment horizontal="right"/>
    </xf>
    <xf numFmtId="0" fontId="31" fillId="6" borderId="2" xfId="0" applyFont="1" applyFill="1" applyBorder="1" applyAlignment="1">
      <alignment horizontal="right"/>
    </xf>
    <xf numFmtId="0" fontId="28" fillId="0" borderId="2" xfId="0" applyFont="1" applyBorder="1" applyAlignment="1">
      <alignment horizontal="center"/>
    </xf>
    <xf numFmtId="0" fontId="28" fillId="4" borderId="2" xfId="0" applyFont="1" applyFill="1" applyBorder="1" applyAlignment="1">
      <alignment horizontal="center"/>
    </xf>
    <xf numFmtId="0" fontId="28" fillId="0" borderId="2" xfId="0" applyFont="1" applyBorder="1" applyAlignment="1">
      <alignment horizontal="right"/>
    </xf>
    <xf numFmtId="0" fontId="28" fillId="14" borderId="42" xfId="0" applyFont="1" applyFill="1" applyBorder="1" applyAlignment="1">
      <alignment horizontal="center"/>
    </xf>
    <xf numFmtId="164" fontId="28" fillId="8" borderId="2" xfId="0" applyNumberFormat="1" applyFont="1" applyFill="1" applyBorder="1" applyAlignment="1">
      <alignment horizontal="right"/>
    </xf>
    <xf numFmtId="0" fontId="28" fillId="8" borderId="2" xfId="0" applyFont="1" applyFill="1" applyBorder="1" applyAlignment="1">
      <alignment horizontal="right"/>
    </xf>
    <xf numFmtId="0" fontId="10" fillId="0" borderId="6" xfId="4" applyFont="1" applyBorder="1" applyAlignment="1">
      <alignment horizontal="left" vertical="center" wrapText="1"/>
    </xf>
    <xf numFmtId="0" fontId="10" fillId="0" borderId="7" xfId="4" applyFont="1" applyBorder="1" applyAlignment="1">
      <alignment horizontal="left" vertical="center" wrapText="1"/>
    </xf>
    <xf numFmtId="0" fontId="10" fillId="0" borderId="8" xfId="4" applyFont="1" applyBorder="1" applyAlignment="1">
      <alignment horizontal="left" vertical="center" wrapText="1"/>
    </xf>
    <xf numFmtId="0" fontId="28" fillId="14" borderId="40" xfId="0" applyFont="1" applyFill="1" applyBorder="1" applyAlignment="1">
      <alignment horizontal="center"/>
    </xf>
    <xf numFmtId="0" fontId="28" fillId="2" borderId="47" xfId="0" applyFont="1" applyFill="1" applyBorder="1" applyAlignment="1">
      <alignment horizontal="left"/>
    </xf>
    <xf numFmtId="0" fontId="28" fillId="2" borderId="48" xfId="0" applyFont="1" applyFill="1" applyBorder="1" applyAlignment="1">
      <alignment horizontal="left"/>
    </xf>
    <xf numFmtId="0" fontId="28" fillId="2" borderId="50" xfId="0" applyFont="1" applyFill="1" applyBorder="1" applyAlignment="1">
      <alignment horizontal="left"/>
    </xf>
    <xf numFmtId="0" fontId="28" fillId="7" borderId="2" xfId="0" applyFont="1" applyFill="1" applyBorder="1" applyAlignment="1">
      <alignment horizontal="center"/>
    </xf>
    <xf numFmtId="164" fontId="28" fillId="4" borderId="2" xfId="0" applyNumberFormat="1" applyFont="1" applyFill="1" applyBorder="1" applyAlignment="1">
      <alignment horizontal="center"/>
    </xf>
    <xf numFmtId="164" fontId="28" fillId="7" borderId="2" xfId="0" applyNumberFormat="1" applyFont="1" applyFill="1" applyBorder="1" applyAlignment="1">
      <alignment horizontal="right"/>
    </xf>
    <xf numFmtId="0" fontId="28" fillId="2" borderId="45" xfId="0" applyFont="1" applyFill="1" applyBorder="1" applyAlignment="1">
      <alignment horizontal="left"/>
    </xf>
    <xf numFmtId="0" fontId="28" fillId="2" borderId="46" xfId="0" applyFont="1" applyFill="1" applyBorder="1" applyAlignment="1">
      <alignment horizontal="left"/>
    </xf>
    <xf numFmtId="0" fontId="28" fillId="2" borderId="49" xfId="0" applyFont="1" applyFill="1" applyBorder="1" applyAlignment="1">
      <alignment horizontal="left"/>
    </xf>
    <xf numFmtId="0" fontId="10" fillId="0" borderId="53" xfId="4" applyFont="1" applyBorder="1" applyAlignment="1">
      <alignment horizontal="left" vertical="top" wrapText="1"/>
    </xf>
    <xf numFmtId="0" fontId="10" fillId="0" borderId="54" xfId="4" applyFont="1" applyBorder="1" applyAlignment="1">
      <alignment horizontal="left" vertical="top" wrapText="1"/>
    </xf>
    <xf numFmtId="0" fontId="10" fillId="0" borderId="55" xfId="4" applyFont="1" applyBorder="1" applyAlignment="1">
      <alignment horizontal="left" vertical="top" wrapText="1"/>
    </xf>
    <xf numFmtId="0" fontId="10" fillId="0" borderId="2" xfId="4" applyFont="1" applyBorder="1" applyAlignment="1">
      <alignment horizontal="center" vertical="top"/>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1" fillId="9" borderId="6" xfId="4" applyFont="1" applyFill="1" applyBorder="1" applyAlignment="1">
      <alignment horizontal="center" vertical="top"/>
    </xf>
    <xf numFmtId="0" fontId="11" fillId="9" borderId="7" xfId="4" applyFont="1" applyFill="1" applyBorder="1" applyAlignment="1">
      <alignment horizontal="center" vertical="top"/>
    </xf>
    <xf numFmtId="0" fontId="11" fillId="9" borderId="8" xfId="4" applyFont="1" applyFill="1" applyBorder="1" applyAlignment="1">
      <alignment horizontal="center" vertical="top"/>
    </xf>
    <xf numFmtId="0" fontId="28" fillId="2" borderId="43" xfId="0" applyFont="1" applyFill="1" applyBorder="1" applyAlignment="1">
      <alignment horizontal="left"/>
    </xf>
    <xf numFmtId="0" fontId="28" fillId="2" borderId="44" xfId="0" applyFont="1" applyFill="1" applyBorder="1" applyAlignment="1">
      <alignment horizontal="left"/>
    </xf>
    <xf numFmtId="0" fontId="28" fillId="2" borderId="51" xfId="0" applyFont="1" applyFill="1" applyBorder="1" applyAlignment="1">
      <alignment horizontal="left"/>
    </xf>
    <xf numFmtId="0" fontId="15" fillId="7" borderId="6" xfId="4" applyFont="1" applyFill="1" applyBorder="1" applyAlignment="1">
      <alignment horizontal="left"/>
    </xf>
    <xf numFmtId="0" fontId="15" fillId="7" borderId="7" xfId="4" applyFont="1" applyFill="1" applyBorder="1" applyAlignment="1">
      <alignment horizontal="left"/>
    </xf>
    <xf numFmtId="0" fontId="15" fillId="7" borderId="8" xfId="4" applyFont="1" applyFill="1" applyBorder="1" applyAlignment="1">
      <alignment horizontal="left"/>
    </xf>
    <xf numFmtId="169" fontId="26" fillId="2" borderId="7" xfId="0" applyNumberFormat="1" applyFont="1" applyFill="1" applyBorder="1" applyAlignment="1">
      <alignment horizontal="center"/>
    </xf>
    <xf numFmtId="0" fontId="31" fillId="6" borderId="2" xfId="0" applyFont="1" applyFill="1" applyBorder="1" applyAlignment="1">
      <alignment horizontal="center" vertical="center"/>
    </xf>
    <xf numFmtId="0" fontId="36" fillId="13" borderId="0" xfId="4" quotePrefix="1" applyFont="1" applyFill="1" applyAlignment="1">
      <alignment horizontal="left" vertical="top" wrapText="1"/>
    </xf>
    <xf numFmtId="169" fontId="26" fillId="2" borderId="1" xfId="0" applyNumberFormat="1" applyFont="1" applyFill="1" applyBorder="1" applyAlignment="1">
      <alignment horizontal="center"/>
    </xf>
    <xf numFmtId="0" fontId="35" fillId="4" borderId="2" xfId="0" applyFont="1" applyFill="1" applyBorder="1" applyAlignment="1">
      <alignment horizontal="center"/>
    </xf>
    <xf numFmtId="0" fontId="28" fillId="11" borderId="5" xfId="0" applyFont="1" applyFill="1" applyBorder="1" applyAlignment="1">
      <alignment horizontal="center" vertical="center"/>
    </xf>
    <xf numFmtId="164" fontId="28" fillId="4" borderId="5" xfId="0" applyNumberFormat="1" applyFont="1" applyFill="1" applyBorder="1" applyAlignment="1">
      <alignment vertical="center"/>
    </xf>
    <xf numFmtId="0" fontId="28" fillId="11" borderId="19" xfId="0" applyFont="1" applyFill="1" applyBorder="1" applyAlignment="1">
      <alignment horizontal="center" vertical="center"/>
    </xf>
    <xf numFmtId="164" fontId="28" fillId="7" borderId="19" xfId="0" applyNumberFormat="1" applyFont="1" applyFill="1" applyBorder="1" applyAlignment="1">
      <alignment vertical="center"/>
    </xf>
    <xf numFmtId="164" fontId="28" fillId="7" borderId="20" xfId="0" applyNumberFormat="1" applyFont="1" applyFill="1" applyBorder="1" applyAlignment="1">
      <alignment vertical="center"/>
    </xf>
    <xf numFmtId="9" fontId="28" fillId="7" borderId="24" xfId="0" applyNumberFormat="1" applyFont="1" applyFill="1" applyBorder="1" applyAlignment="1">
      <alignment horizontal="right" vertical="center"/>
    </xf>
    <xf numFmtId="9" fontId="28" fillId="7" borderId="15" xfId="0" applyNumberFormat="1" applyFont="1" applyFill="1" applyBorder="1" applyAlignment="1">
      <alignment horizontal="right" vertical="center"/>
    </xf>
    <xf numFmtId="0" fontId="35" fillId="0" borderId="0" xfId="0" applyFont="1" applyAlignment="1">
      <alignment horizontal="left" vertical="top" wrapText="1"/>
    </xf>
    <xf numFmtId="49" fontId="26" fillId="7" borderId="9" xfId="0" applyNumberFormat="1" applyFont="1" applyFill="1" applyBorder="1" applyAlignment="1">
      <alignment horizontal="left" vertical="top" wrapText="1"/>
    </xf>
    <xf numFmtId="49" fontId="26" fillId="7" borderId="10" xfId="0" applyNumberFormat="1" applyFont="1" applyFill="1" applyBorder="1" applyAlignment="1">
      <alignment horizontal="left" vertical="top" wrapText="1"/>
    </xf>
    <xf numFmtId="49" fontId="26" fillId="7" borderId="11" xfId="0" applyNumberFormat="1" applyFont="1" applyFill="1" applyBorder="1" applyAlignment="1">
      <alignment horizontal="left" vertical="top" wrapText="1"/>
    </xf>
    <xf numFmtId="49" fontId="26" fillId="7" borderId="12" xfId="0" applyNumberFormat="1" applyFont="1" applyFill="1" applyBorder="1" applyAlignment="1">
      <alignment horizontal="left" vertical="top" wrapText="1"/>
    </xf>
    <xf numFmtId="49" fontId="26" fillId="7" borderId="0" xfId="0" applyNumberFormat="1" applyFont="1" applyFill="1" applyAlignment="1">
      <alignment horizontal="left" vertical="top" wrapText="1"/>
    </xf>
    <xf numFmtId="49" fontId="26" fillId="7" borderId="13" xfId="0" applyNumberFormat="1" applyFont="1" applyFill="1" applyBorder="1" applyAlignment="1">
      <alignment horizontal="left" vertical="top" wrapText="1"/>
    </xf>
    <xf numFmtId="49" fontId="26" fillId="7" borderId="17" xfId="0" applyNumberFormat="1" applyFont="1" applyFill="1" applyBorder="1" applyAlignment="1">
      <alignment horizontal="left" vertical="top" wrapText="1"/>
    </xf>
    <xf numFmtId="49" fontId="26" fillId="7" borderId="1" xfId="0" applyNumberFormat="1" applyFont="1" applyFill="1" applyBorder="1" applyAlignment="1">
      <alignment horizontal="left" vertical="top" wrapText="1"/>
    </xf>
    <xf numFmtId="49" fontId="26" fillId="7" borderId="16" xfId="0" applyNumberFormat="1" applyFont="1" applyFill="1" applyBorder="1" applyAlignment="1">
      <alignment horizontal="left" vertical="top" wrapText="1"/>
    </xf>
    <xf numFmtId="0" fontId="35" fillId="0" borderId="0" xfId="0" applyFont="1" applyAlignment="1">
      <alignment horizontal="left" wrapText="1"/>
    </xf>
    <xf numFmtId="0" fontId="28" fillId="7" borderId="37" xfId="0" applyFont="1" applyFill="1" applyBorder="1" applyAlignment="1">
      <alignment horizontal="center" vertical="center"/>
    </xf>
    <xf numFmtId="0" fontId="28" fillId="7" borderId="38" xfId="0" applyFont="1" applyFill="1" applyBorder="1" applyAlignment="1">
      <alignment horizontal="center" vertical="center"/>
    </xf>
    <xf numFmtId="0" fontId="28" fillId="11" borderId="24" xfId="0" applyFont="1" applyFill="1" applyBorder="1" applyAlignment="1">
      <alignment horizontal="center" vertical="center"/>
    </xf>
    <xf numFmtId="0" fontId="28" fillId="2" borderId="47" xfId="0" applyFont="1" applyFill="1" applyBorder="1" applyAlignment="1">
      <alignment horizontal="center"/>
    </xf>
    <xf numFmtId="0" fontId="28" fillId="2" borderId="48" xfId="0" applyFont="1" applyFill="1" applyBorder="1" applyAlignment="1">
      <alignment horizontal="center"/>
    </xf>
    <xf numFmtId="0" fontId="28" fillId="2" borderId="50" xfId="0" applyFont="1" applyFill="1" applyBorder="1" applyAlignment="1">
      <alignment horizontal="center"/>
    </xf>
    <xf numFmtId="3" fontId="28" fillId="17" borderId="42" xfId="0" applyNumberFormat="1" applyFont="1" applyFill="1" applyBorder="1" applyAlignment="1">
      <alignment vertical="center"/>
    </xf>
    <xf numFmtId="0" fontId="40" fillId="2" borderId="42" xfId="0" applyFont="1" applyFill="1" applyBorder="1" applyAlignment="1">
      <alignment horizontal="left" vertical="center"/>
    </xf>
    <xf numFmtId="0" fontId="28" fillId="2" borderId="42" xfId="0" applyFont="1" applyFill="1" applyBorder="1" applyAlignment="1">
      <alignment horizontal="left" vertical="center"/>
    </xf>
    <xf numFmtId="9" fontId="28" fillId="7" borderId="2" xfId="0" applyNumberFormat="1" applyFont="1" applyFill="1" applyBorder="1" applyAlignment="1">
      <alignment horizontal="right" vertical="center"/>
    </xf>
    <xf numFmtId="0" fontId="28" fillId="2" borderId="43" xfId="0" applyFont="1" applyFill="1" applyBorder="1" applyAlignment="1">
      <alignment horizontal="center"/>
    </xf>
    <xf numFmtId="0" fontId="28" fillId="2" borderId="44" xfId="0" applyFont="1" applyFill="1" applyBorder="1" applyAlignment="1">
      <alignment horizontal="center"/>
    </xf>
    <xf numFmtId="3" fontId="28" fillId="17" borderId="40" xfId="0" applyNumberFormat="1" applyFont="1" applyFill="1" applyBorder="1" applyAlignment="1">
      <alignment vertical="center"/>
    </xf>
    <xf numFmtId="0" fontId="40" fillId="2" borderId="40" xfId="0" applyFont="1" applyFill="1" applyBorder="1" applyAlignment="1">
      <alignment horizontal="left" vertical="center"/>
    </xf>
    <xf numFmtId="0" fontId="28" fillId="2" borderId="40" xfId="0" applyFont="1" applyFill="1" applyBorder="1" applyAlignment="1">
      <alignment horizontal="left" vertical="center"/>
    </xf>
    <xf numFmtId="0" fontId="28" fillId="7" borderId="6" xfId="0" applyFont="1" applyFill="1" applyBorder="1" applyAlignment="1">
      <alignment horizontal="center" vertical="center"/>
    </xf>
    <xf numFmtId="0" fontId="28" fillId="7" borderId="7" xfId="0" applyFont="1" applyFill="1" applyBorder="1" applyAlignment="1">
      <alignment horizontal="center" vertical="center"/>
    </xf>
    <xf numFmtId="9" fontId="31" fillId="7" borderId="7" xfId="0" applyNumberFormat="1" applyFont="1" applyFill="1" applyBorder="1" applyAlignment="1">
      <alignment horizontal="right" vertical="center"/>
    </xf>
    <xf numFmtId="0" fontId="31" fillId="7" borderId="8" xfId="0" applyFont="1" applyFill="1" applyBorder="1" applyAlignment="1">
      <alignment horizontal="right" vertical="center"/>
    </xf>
    <xf numFmtId="0" fontId="40" fillId="7" borderId="2" xfId="0" applyFont="1" applyFill="1" applyBorder="1" applyAlignment="1">
      <alignment horizontal="left" vertical="center"/>
    </xf>
    <xf numFmtId="0" fontId="29" fillId="0" borderId="0" xfId="0" applyFont="1" applyAlignment="1">
      <alignment horizontal="left" wrapText="1"/>
    </xf>
    <xf numFmtId="0" fontId="31" fillId="7" borderId="6" xfId="0" applyFont="1" applyFill="1" applyBorder="1" applyAlignment="1">
      <alignment horizontal="right" vertical="center"/>
    </xf>
    <xf numFmtId="0" fontId="31" fillId="7" borderId="7" xfId="0" applyFont="1" applyFill="1" applyBorder="1" applyAlignment="1">
      <alignment horizontal="right" vertical="center"/>
    </xf>
    <xf numFmtId="164" fontId="31" fillId="7" borderId="7" xfId="0" applyNumberFormat="1" applyFont="1" applyFill="1" applyBorder="1" applyAlignment="1">
      <alignment horizontal="right" vertical="center"/>
    </xf>
    <xf numFmtId="164" fontId="28" fillId="7" borderId="2" xfId="0" applyNumberFormat="1" applyFont="1" applyFill="1" applyBorder="1" applyAlignment="1">
      <alignment vertical="center"/>
    </xf>
    <xf numFmtId="3" fontId="28" fillId="17" borderId="41" xfId="0" applyNumberFormat="1" applyFont="1" applyFill="1" applyBorder="1"/>
    <xf numFmtId="0" fontId="28" fillId="2" borderId="41" xfId="0" applyFont="1" applyFill="1" applyBorder="1" applyAlignment="1">
      <alignment horizontal="left"/>
    </xf>
    <xf numFmtId="3" fontId="28" fillId="17" borderId="47" xfId="0" applyNumberFormat="1" applyFont="1" applyFill="1" applyBorder="1"/>
    <xf numFmtId="3" fontId="28" fillId="17" borderId="50" xfId="0" applyNumberFormat="1" applyFont="1" applyFill="1" applyBorder="1"/>
    <xf numFmtId="0" fontId="40" fillId="2" borderId="41" xfId="0" applyFont="1" applyFill="1" applyBorder="1" applyAlignment="1">
      <alignment horizontal="left"/>
    </xf>
    <xf numFmtId="0" fontId="28" fillId="2" borderId="45" xfId="0" applyFont="1" applyFill="1" applyBorder="1" applyAlignment="1">
      <alignment horizontal="center"/>
    </xf>
    <xf numFmtId="0" fontId="28" fillId="2" borderId="46" xfId="0" applyFont="1" applyFill="1" applyBorder="1" applyAlignment="1">
      <alignment horizontal="center"/>
    </xf>
    <xf numFmtId="0" fontId="28" fillId="2" borderId="49" xfId="0" applyFont="1" applyFill="1" applyBorder="1" applyAlignment="1">
      <alignment horizontal="center"/>
    </xf>
    <xf numFmtId="3" fontId="28" fillId="17" borderId="45" xfId="0" applyNumberFormat="1" applyFont="1" applyFill="1" applyBorder="1"/>
    <xf numFmtId="3" fontId="28" fillId="17" borderId="49" xfId="0" applyNumberFormat="1" applyFont="1" applyFill="1" applyBorder="1"/>
    <xf numFmtId="3" fontId="28" fillId="17" borderId="45" xfId="0" applyNumberFormat="1" applyFont="1" applyFill="1" applyBorder="1" applyAlignment="1">
      <alignment horizontal="left"/>
    </xf>
    <xf numFmtId="3" fontId="28" fillId="17" borderId="49" xfId="0" applyNumberFormat="1" applyFont="1" applyFill="1" applyBorder="1" applyAlignment="1">
      <alignment horizontal="left"/>
    </xf>
    <xf numFmtId="0" fontId="28" fillId="2" borderId="56" xfId="0" applyFont="1" applyFill="1" applyBorder="1" applyAlignment="1">
      <alignment horizontal="center"/>
    </xf>
    <xf numFmtId="0" fontId="28" fillId="2" borderId="52" xfId="0" applyFont="1" applyFill="1" applyBorder="1" applyAlignment="1">
      <alignment horizontal="center"/>
    </xf>
    <xf numFmtId="0" fontId="28" fillId="2" borderId="57" xfId="0" applyFont="1" applyFill="1" applyBorder="1" applyAlignment="1">
      <alignment horizontal="center"/>
    </xf>
    <xf numFmtId="0" fontId="35" fillId="14" borderId="9" xfId="0" applyFont="1" applyFill="1" applyBorder="1" applyAlignment="1">
      <alignment horizontal="center" wrapText="1"/>
    </xf>
    <xf numFmtId="0" fontId="35" fillId="14" borderId="10" xfId="0" applyFont="1" applyFill="1" applyBorder="1" applyAlignment="1">
      <alignment horizontal="center" wrapText="1"/>
    </xf>
    <xf numFmtId="0" fontId="35" fillId="14" borderId="11" xfId="0" applyFont="1" applyFill="1" applyBorder="1" applyAlignment="1">
      <alignment horizontal="center" wrapText="1"/>
    </xf>
    <xf numFmtId="0" fontId="35" fillId="14" borderId="12" xfId="0" applyFont="1" applyFill="1" applyBorder="1" applyAlignment="1">
      <alignment horizontal="center" wrapText="1"/>
    </xf>
    <xf numFmtId="0" fontId="35" fillId="14" borderId="0" xfId="0" applyFont="1" applyFill="1" applyAlignment="1">
      <alignment horizontal="center" wrapText="1"/>
    </xf>
    <xf numFmtId="0" fontId="35" fillId="14" borderId="13" xfId="0" applyFont="1" applyFill="1" applyBorder="1" applyAlignment="1">
      <alignment horizontal="center" wrapText="1"/>
    </xf>
    <xf numFmtId="0" fontId="35" fillId="14" borderId="5" xfId="0" applyFont="1" applyFill="1" applyBorder="1" applyAlignment="1">
      <alignment horizontal="center" wrapText="1"/>
    </xf>
    <xf numFmtId="0" fontId="35" fillId="14" borderId="3" xfId="0" applyFont="1" applyFill="1" applyBorder="1" applyAlignment="1">
      <alignment horizontal="center" wrapText="1"/>
    </xf>
    <xf numFmtId="0" fontId="35" fillId="14" borderId="4" xfId="0" applyFont="1" applyFill="1" applyBorder="1" applyAlignment="1">
      <alignment horizontal="center" wrapText="1"/>
    </xf>
    <xf numFmtId="3" fontId="28" fillId="17" borderId="43" xfId="0" applyNumberFormat="1" applyFont="1" applyFill="1" applyBorder="1"/>
    <xf numFmtId="3" fontId="28" fillId="17" borderId="51" xfId="0" applyNumberFormat="1" applyFont="1" applyFill="1" applyBorder="1"/>
    <xf numFmtId="0" fontId="40" fillId="2" borderId="40" xfId="0" applyFont="1" applyFill="1" applyBorder="1" applyAlignment="1">
      <alignment horizontal="left"/>
    </xf>
    <xf numFmtId="3" fontId="28" fillId="17" borderId="40" xfId="0" applyNumberFormat="1" applyFont="1" applyFill="1" applyBorder="1"/>
    <xf numFmtId="0" fontId="28" fillId="2" borderId="40" xfId="0" applyFont="1" applyFill="1" applyBorder="1" applyAlignment="1">
      <alignment horizontal="left"/>
    </xf>
    <xf numFmtId="0" fontId="27" fillId="14" borderId="5" xfId="0" applyFont="1" applyFill="1" applyBorder="1" applyAlignment="1">
      <alignment horizontal="center" wrapText="1"/>
    </xf>
    <xf numFmtId="0" fontId="27" fillId="14" borderId="4" xfId="0" applyFont="1" applyFill="1" applyBorder="1" applyAlignment="1">
      <alignment horizontal="center" wrapText="1"/>
    </xf>
    <xf numFmtId="0" fontId="35" fillId="0" borderId="0" xfId="0" applyFont="1" applyAlignment="1">
      <alignment horizontal="right"/>
    </xf>
    <xf numFmtId="169" fontId="26" fillId="7" borderId="1" xfId="0" applyNumberFormat="1" applyFont="1" applyFill="1" applyBorder="1" applyAlignment="1">
      <alignment horizontal="center"/>
    </xf>
    <xf numFmtId="0" fontId="35" fillId="0" borderId="0" xfId="0" applyFont="1" applyAlignment="1">
      <alignment horizontal="right" vertical="center"/>
    </xf>
    <xf numFmtId="49" fontId="26" fillId="7" borderId="9" xfId="6" applyNumberFormat="1" applyFont="1" applyFill="1" applyBorder="1" applyAlignment="1">
      <alignment horizontal="left" vertical="top"/>
    </xf>
    <xf numFmtId="49" fontId="26" fillId="7" borderId="10" xfId="6" applyNumberFormat="1" applyFont="1" applyFill="1" applyBorder="1" applyAlignment="1">
      <alignment horizontal="left" vertical="top"/>
    </xf>
    <xf numFmtId="49" fontId="26" fillId="7" borderId="11" xfId="6" applyNumberFormat="1" applyFont="1" applyFill="1" applyBorder="1" applyAlignment="1">
      <alignment horizontal="left" vertical="top"/>
    </xf>
    <xf numFmtId="49" fontId="26" fillId="7" borderId="12" xfId="6" applyNumberFormat="1" applyFont="1" applyFill="1" applyBorder="1" applyAlignment="1">
      <alignment horizontal="left" vertical="top"/>
    </xf>
    <xf numFmtId="49" fontId="26" fillId="7" borderId="0" xfId="6" applyNumberFormat="1" applyFont="1" applyFill="1" applyBorder="1" applyAlignment="1">
      <alignment horizontal="left" vertical="top"/>
    </xf>
    <xf numFmtId="49" fontId="26" fillId="7" borderId="13" xfId="6" applyNumberFormat="1" applyFont="1" applyFill="1" applyBorder="1" applyAlignment="1">
      <alignment horizontal="left" vertical="top"/>
    </xf>
    <xf numFmtId="49" fontId="26" fillId="7" borderId="17" xfId="6" applyNumberFormat="1" applyFont="1" applyFill="1" applyBorder="1" applyAlignment="1">
      <alignment horizontal="left" vertical="top"/>
    </xf>
    <xf numFmtId="49" fontId="26" fillId="7" borderId="1" xfId="6" applyNumberFormat="1" applyFont="1" applyFill="1" applyBorder="1" applyAlignment="1">
      <alignment horizontal="left" vertical="top"/>
    </xf>
    <xf numFmtId="49" fontId="26" fillId="7" borderId="16" xfId="6" applyNumberFormat="1" applyFont="1" applyFill="1" applyBorder="1" applyAlignment="1">
      <alignment horizontal="left" vertical="top"/>
    </xf>
    <xf numFmtId="49" fontId="26" fillId="7" borderId="9" xfId="6" applyNumberFormat="1" applyFont="1" applyFill="1" applyBorder="1" applyAlignment="1">
      <alignment horizontal="center" vertical="top" wrapText="1"/>
    </xf>
    <xf numFmtId="49" fontId="26" fillId="7" borderId="10" xfId="6" applyNumberFormat="1" applyFont="1" applyFill="1" applyBorder="1" applyAlignment="1">
      <alignment horizontal="center" vertical="top" wrapText="1"/>
    </xf>
    <xf numFmtId="49" fontId="26" fillId="7" borderId="11" xfId="6" applyNumberFormat="1" applyFont="1" applyFill="1" applyBorder="1" applyAlignment="1">
      <alignment horizontal="center" vertical="top" wrapText="1"/>
    </xf>
    <xf numFmtId="49" fontId="26" fillId="7" borderId="12" xfId="6" applyNumberFormat="1" applyFont="1" applyFill="1" applyBorder="1" applyAlignment="1">
      <alignment horizontal="center" vertical="top" wrapText="1"/>
    </xf>
    <xf numFmtId="49" fontId="26" fillId="7" borderId="0" xfId="6" applyNumberFormat="1" applyFont="1" applyFill="1" applyBorder="1" applyAlignment="1">
      <alignment horizontal="center" vertical="top" wrapText="1"/>
    </xf>
    <xf numFmtId="49" fontId="26" fillId="7" borderId="13" xfId="6" applyNumberFormat="1" applyFont="1" applyFill="1" applyBorder="1" applyAlignment="1">
      <alignment horizontal="center" vertical="top" wrapText="1"/>
    </xf>
    <xf numFmtId="49" fontId="26" fillId="7" borderId="17" xfId="6" applyNumberFormat="1" applyFont="1" applyFill="1" applyBorder="1" applyAlignment="1">
      <alignment horizontal="center" vertical="top" wrapText="1"/>
    </xf>
    <xf numFmtId="49" fontId="26" fillId="7" borderId="1" xfId="6" applyNumberFormat="1" applyFont="1" applyFill="1" applyBorder="1" applyAlignment="1">
      <alignment horizontal="center" vertical="top" wrapText="1"/>
    </xf>
    <xf numFmtId="49" fontId="26" fillId="7" borderId="16" xfId="6" applyNumberFormat="1" applyFont="1" applyFill="1" applyBorder="1" applyAlignment="1">
      <alignment horizontal="center" vertical="top" wrapText="1"/>
    </xf>
    <xf numFmtId="0" fontId="28" fillId="2" borderId="1" xfId="0" applyFont="1" applyFill="1" applyBorder="1" applyAlignment="1">
      <alignment horizontal="center"/>
    </xf>
    <xf numFmtId="0" fontId="35" fillId="0" borderId="0" xfId="0" applyFont="1" applyAlignment="1">
      <alignment horizontal="left"/>
    </xf>
    <xf numFmtId="49" fontId="26" fillId="7" borderId="9" xfId="0" applyNumberFormat="1" applyFont="1" applyFill="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0" xfId="0" applyAlignment="1">
      <alignment vertical="top" wrapText="1"/>
    </xf>
    <xf numFmtId="0" fontId="0" fillId="0" borderId="13" xfId="0" applyBorder="1" applyAlignment="1">
      <alignment vertical="top" wrapText="1"/>
    </xf>
    <xf numFmtId="0" fontId="0" fillId="0" borderId="17" xfId="0" applyBorder="1" applyAlignment="1">
      <alignment vertical="top" wrapText="1"/>
    </xf>
    <xf numFmtId="0" fontId="0" fillId="0" borderId="1" xfId="0" applyBorder="1" applyAlignment="1">
      <alignment vertical="top" wrapText="1"/>
    </xf>
    <xf numFmtId="0" fontId="0" fillId="0" borderId="16" xfId="0" applyBorder="1" applyAlignment="1">
      <alignment vertical="top" wrapText="1"/>
    </xf>
    <xf numFmtId="0" fontId="30" fillId="15" borderId="0" xfId="0" applyFont="1" applyFill="1" applyAlignment="1">
      <alignment horizontal="center" vertical="center" wrapText="1"/>
    </xf>
    <xf numFmtId="0" fontId="31" fillId="2" borderId="0" xfId="0" applyFont="1" applyFill="1" applyAlignment="1">
      <alignment horizontal="center"/>
    </xf>
    <xf numFmtId="0" fontId="32" fillId="13" borderId="0" xfId="4" quotePrefix="1" applyFont="1" applyFill="1" applyAlignment="1">
      <alignment horizontal="left" vertical="top" wrapText="1"/>
    </xf>
    <xf numFmtId="0" fontId="26" fillId="2" borderId="1" xfId="0" applyFont="1" applyFill="1" applyBorder="1" applyAlignment="1">
      <alignment horizontal="center"/>
    </xf>
    <xf numFmtId="3" fontId="26" fillId="7" borderId="1" xfId="0" applyNumberFormat="1" applyFont="1" applyFill="1" applyBorder="1" applyAlignment="1">
      <alignment horizontal="center"/>
    </xf>
    <xf numFmtId="0" fontId="28" fillId="2" borderId="1" xfId="0" applyFont="1" applyFill="1" applyBorder="1" applyAlignment="1">
      <alignment horizontal="center" vertical="top" wrapText="1"/>
    </xf>
    <xf numFmtId="0" fontId="26" fillId="2" borderId="7" xfId="0" applyFont="1" applyFill="1" applyBorder="1" applyAlignment="1">
      <alignment horizontal="center"/>
    </xf>
    <xf numFmtId="167" fontId="31" fillId="7" borderId="0" xfId="0" applyNumberFormat="1" applyFont="1" applyFill="1" applyAlignment="1">
      <alignment horizontal="center"/>
    </xf>
    <xf numFmtId="0" fontId="31" fillId="7" borderId="0" xfId="0" applyFont="1" applyFill="1"/>
    <xf numFmtId="0" fontId="0" fillId="0" borderId="0" xfId="0"/>
    <xf numFmtId="0" fontId="28" fillId="7" borderId="0" xfId="0" applyFont="1" applyFill="1"/>
    <xf numFmtId="0" fontId="26" fillId="10" borderId="1" xfId="0" applyFont="1" applyFill="1" applyBorder="1"/>
    <xf numFmtId="0" fontId="0" fillId="0" borderId="1" xfId="0" applyBorder="1"/>
    <xf numFmtId="1" fontId="28" fillId="7" borderId="0" xfId="0" applyNumberFormat="1" applyFont="1" applyFill="1" applyAlignment="1">
      <alignment wrapText="1"/>
    </xf>
    <xf numFmtId="0" fontId="0" fillId="0" borderId="0" xfId="0" applyAlignment="1">
      <alignment wrapText="1"/>
    </xf>
    <xf numFmtId="0" fontId="23" fillId="7" borderId="2" xfId="7" applyFont="1" applyFill="1" applyBorder="1" applyAlignment="1">
      <alignment horizontal="left" vertical="center" wrapText="1"/>
    </xf>
    <xf numFmtId="0" fontId="17" fillId="7" borderId="19" xfId="7" applyFont="1" applyFill="1" applyBorder="1" applyAlignment="1">
      <alignment horizontal="left" vertical="center"/>
    </xf>
    <xf numFmtId="0" fontId="17" fillId="7" borderId="20" xfId="7" applyFont="1" applyFill="1" applyBorder="1" applyAlignment="1">
      <alignment horizontal="left" vertical="center"/>
    </xf>
    <xf numFmtId="0" fontId="17" fillId="7" borderId="2" xfId="7" applyFont="1" applyFill="1" applyBorder="1" applyAlignment="1">
      <alignment horizontal="left" vertical="center"/>
    </xf>
    <xf numFmtId="0" fontId="17" fillId="7" borderId="22" xfId="7" applyFont="1" applyFill="1" applyBorder="1" applyAlignment="1">
      <alignment horizontal="left" vertical="center"/>
    </xf>
    <xf numFmtId="0" fontId="17" fillId="0" borderId="25" xfId="7" applyFont="1" applyBorder="1" applyAlignment="1">
      <alignment horizontal="center" vertical="center" wrapText="1"/>
    </xf>
    <xf numFmtId="0" fontId="17" fillId="0" borderId="4" xfId="7" applyFont="1" applyBorder="1" applyAlignment="1">
      <alignment horizontal="center" vertical="center" wrapText="1"/>
    </xf>
    <xf numFmtId="0" fontId="17" fillId="0" borderId="26" xfId="7" applyFont="1" applyBorder="1" applyAlignment="1">
      <alignment horizontal="center" vertical="center" wrapText="1"/>
    </xf>
    <xf numFmtId="0" fontId="17" fillId="0" borderId="2" xfId="7" applyFont="1" applyBorder="1" applyAlignment="1">
      <alignment horizontal="center" vertical="center" wrapText="1"/>
    </xf>
    <xf numFmtId="0" fontId="17" fillId="0" borderId="27" xfId="7" applyFont="1" applyBorder="1" applyAlignment="1">
      <alignment horizontal="left" vertical="center" wrapText="1"/>
    </xf>
    <xf numFmtId="0" fontId="17" fillId="0" borderId="7" xfId="7" applyFont="1" applyBorder="1" applyAlignment="1">
      <alignment horizontal="left" vertical="center" wrapText="1"/>
    </xf>
    <xf numFmtId="0" fontId="17" fillId="0" borderId="28" xfId="7" applyFont="1" applyBorder="1" applyAlignment="1">
      <alignment horizontal="left" vertical="center" wrapText="1"/>
    </xf>
    <xf numFmtId="0" fontId="42" fillId="7" borderId="2" xfId="7" applyFont="1" applyFill="1" applyBorder="1" applyAlignment="1">
      <alignment horizontal="left" vertical="center" wrapText="1"/>
    </xf>
    <xf numFmtId="0" fontId="17" fillId="7" borderId="62" xfId="7" applyFont="1" applyFill="1" applyBorder="1" applyAlignment="1">
      <alignment vertical="center"/>
    </xf>
    <xf numFmtId="0" fontId="0" fillId="7" borderId="63" xfId="0" applyFill="1" applyBorder="1" applyAlignment="1">
      <alignment vertical="center"/>
    </xf>
    <xf numFmtId="0" fontId="0" fillId="7" borderId="64" xfId="0" applyFill="1" applyBorder="1" applyAlignment="1">
      <alignment vertical="center"/>
    </xf>
    <xf numFmtId="0" fontId="18" fillId="0" borderId="2" xfId="7" applyFont="1" applyBorder="1" applyAlignment="1">
      <alignment horizontal="left" vertical="center" wrapText="1"/>
    </xf>
    <xf numFmtId="0" fontId="18" fillId="0" borderId="6" xfId="7" quotePrefix="1" applyFont="1" applyBorder="1" applyAlignment="1">
      <alignment horizontal="left" vertical="center" wrapText="1"/>
    </xf>
    <xf numFmtId="0" fontId="18" fillId="0" borderId="7" xfId="7" quotePrefix="1" applyFont="1" applyBorder="1" applyAlignment="1">
      <alignment horizontal="left" vertical="center" wrapText="1"/>
    </xf>
    <xf numFmtId="0" fontId="18" fillId="0" borderId="8" xfId="7" quotePrefix="1" applyFont="1" applyBorder="1" applyAlignment="1">
      <alignment horizontal="left" vertical="center" wrapText="1"/>
    </xf>
    <xf numFmtId="0" fontId="18" fillId="0" borderId="2" xfId="7" quotePrefix="1" applyFont="1" applyBorder="1" applyAlignment="1">
      <alignment horizontal="left" vertical="center" wrapText="1"/>
    </xf>
    <xf numFmtId="0" fontId="23" fillId="0" borderId="2" xfId="7" applyFont="1" applyBorder="1" applyAlignment="1">
      <alignment horizontal="left" vertical="center" wrapText="1"/>
    </xf>
    <xf numFmtId="0" fontId="23" fillId="0" borderId="7" xfId="7" applyFont="1" applyBorder="1" applyAlignment="1">
      <alignment horizontal="left" vertical="center" wrapText="1"/>
    </xf>
    <xf numFmtId="0" fontId="23" fillId="0" borderId="8" xfId="7" applyFont="1" applyBorder="1" applyAlignment="1">
      <alignment horizontal="left" vertical="center" wrapText="1"/>
    </xf>
    <xf numFmtId="0" fontId="17" fillId="0" borderId="5" xfId="7" quotePrefix="1" applyFont="1" applyBorder="1" applyAlignment="1">
      <alignment horizontal="left" vertical="center" wrapText="1"/>
    </xf>
    <xf numFmtId="0" fontId="17" fillId="0" borderId="18" xfId="7" applyFont="1" applyBorder="1" applyAlignment="1">
      <alignment horizontal="center" vertical="center"/>
    </xf>
    <xf numFmtId="0" fontId="17" fillId="0" borderId="19" xfId="7" applyFont="1" applyBorder="1" applyAlignment="1">
      <alignment horizontal="center" vertical="center"/>
    </xf>
    <xf numFmtId="0" fontId="17" fillId="0" borderId="20" xfId="7" applyFont="1" applyBorder="1" applyAlignment="1">
      <alignment horizontal="center" vertical="center"/>
    </xf>
    <xf numFmtId="0" fontId="18" fillId="7" borderId="6" xfId="7" applyFont="1" applyFill="1" applyBorder="1" applyAlignment="1">
      <alignment horizontal="left" vertical="center" wrapText="1"/>
    </xf>
    <xf numFmtId="0" fontId="18" fillId="7" borderId="7" xfId="7" applyFont="1" applyFill="1" applyBorder="1" applyAlignment="1">
      <alignment horizontal="left" vertical="center" wrapText="1"/>
    </xf>
    <xf numFmtId="0" fontId="18" fillId="7" borderId="8" xfId="7" applyFont="1" applyFill="1" applyBorder="1" applyAlignment="1">
      <alignment horizontal="left" vertical="center" wrapText="1"/>
    </xf>
    <xf numFmtId="0" fontId="23" fillId="8" borderId="2" xfId="7" quotePrefix="1" applyFont="1" applyFill="1" applyBorder="1" applyAlignment="1">
      <alignment horizontal="center" vertical="center" wrapText="1"/>
    </xf>
    <xf numFmtId="0" fontId="17" fillId="0" borderId="6" xfId="7" applyFont="1" applyBorder="1" applyAlignment="1">
      <alignment horizontal="left" vertical="center" wrapText="1"/>
    </xf>
    <xf numFmtId="14" fontId="23" fillId="0" borderId="6" xfId="7" applyNumberFormat="1" applyFont="1" applyBorder="1" applyAlignment="1">
      <alignment horizontal="left" vertical="center" wrapText="1"/>
    </xf>
    <xf numFmtId="14" fontId="23" fillId="0" borderId="7" xfId="7" applyNumberFormat="1" applyFont="1" applyBorder="1" applyAlignment="1">
      <alignment horizontal="left" vertical="center" wrapText="1"/>
    </xf>
    <xf numFmtId="14" fontId="23" fillId="0" borderId="28" xfId="7" applyNumberFormat="1" applyFont="1" applyBorder="1" applyAlignment="1">
      <alignment horizontal="left" vertical="center" wrapText="1"/>
    </xf>
    <xf numFmtId="14" fontId="23" fillId="0" borderId="10" xfId="7" applyNumberFormat="1" applyFont="1" applyBorder="1" applyAlignment="1">
      <alignment horizontal="left" vertical="center" wrapText="1"/>
    </xf>
    <xf numFmtId="0" fontId="17" fillId="0" borderId="37" xfId="7" quotePrefix="1" applyFont="1" applyBorder="1" applyAlignment="1">
      <alignment horizontal="left" vertical="center"/>
    </xf>
    <xf numFmtId="0" fontId="17" fillId="0" borderId="38" xfId="7" applyFont="1" applyBorder="1" applyAlignment="1">
      <alignment horizontal="left" vertical="center"/>
    </xf>
    <xf numFmtId="0" fontId="17" fillId="0" borderId="39" xfId="7" applyFont="1" applyBorder="1" applyAlignment="1">
      <alignment horizontal="left" vertical="center"/>
    </xf>
    <xf numFmtId="0" fontId="25" fillId="0" borderId="23" xfId="7" quotePrefix="1" applyFont="1" applyBorder="1" applyAlignment="1">
      <alignment horizontal="center" vertical="center"/>
    </xf>
    <xf numFmtId="0" fontId="25" fillId="0" borderId="24" xfId="7" quotePrefix="1" applyFont="1" applyBorder="1" applyAlignment="1">
      <alignment horizontal="center" vertical="center"/>
    </xf>
    <xf numFmtId="0" fontId="25" fillId="0" borderId="15" xfId="7" quotePrefix="1" applyFont="1" applyBorder="1" applyAlignment="1">
      <alignment horizontal="center" vertical="center"/>
    </xf>
    <xf numFmtId="0" fontId="18" fillId="7" borderId="2" xfId="7" applyFont="1" applyFill="1" applyBorder="1" applyAlignment="1">
      <alignment horizontal="left" vertical="center" wrapText="1"/>
    </xf>
    <xf numFmtId="168" fontId="12" fillId="0" borderId="29" xfId="0" applyNumberFormat="1" applyFont="1" applyBorder="1" applyAlignment="1">
      <alignment horizontal="center" vertical="top" wrapText="1"/>
    </xf>
    <xf numFmtId="168" fontId="12" fillId="0" borderId="60" xfId="0" applyNumberFormat="1" applyFont="1" applyBorder="1" applyAlignment="1">
      <alignment horizontal="center" vertical="top" wrapText="1"/>
    </xf>
    <xf numFmtId="168" fontId="12" fillId="0" borderId="25" xfId="0" applyNumberFormat="1" applyFont="1" applyBorder="1" applyAlignment="1">
      <alignment horizontal="center" vertical="top" wrapText="1"/>
    </xf>
    <xf numFmtId="168" fontId="12" fillId="0" borderId="29" xfId="0" applyNumberFormat="1" applyFont="1" applyBorder="1" applyAlignment="1">
      <alignment horizontal="center" vertical="top"/>
    </xf>
    <xf numFmtId="168" fontId="12" fillId="0" borderId="60" xfId="0" applyNumberFormat="1" applyFont="1" applyBorder="1" applyAlignment="1">
      <alignment horizontal="center" vertical="top"/>
    </xf>
    <xf numFmtId="168" fontId="12" fillId="0" borderId="25" xfId="0" applyNumberFormat="1" applyFont="1" applyBorder="1" applyAlignment="1">
      <alignment horizontal="center" vertical="top"/>
    </xf>
    <xf numFmtId="0" fontId="39" fillId="3" borderId="34" xfId="0" applyFont="1" applyFill="1" applyBorder="1" applyAlignment="1">
      <alignment horizontal="center"/>
    </xf>
    <xf numFmtId="0" fontId="39" fillId="3" borderId="35" xfId="0" applyFont="1" applyFill="1" applyBorder="1" applyAlignment="1">
      <alignment horizontal="center"/>
    </xf>
    <xf numFmtId="0" fontId="39" fillId="3" borderId="59" xfId="0" applyFont="1" applyFill="1" applyBorder="1" applyAlignment="1">
      <alignment horizontal="center"/>
    </xf>
  </cellXfs>
  <cellStyles count="8">
    <cellStyle name="Comma" xfId="6" builtinId="3"/>
    <cellStyle name="Comma 2" xfId="3" xr:uid="{8DCD0E0D-BCE8-4649-BCCB-46D687D58E3D}"/>
    <cellStyle name="Currency 2" xfId="5" xr:uid="{77B0BAB8-7788-4BC5-9589-1F691B2B0F7C}"/>
    <cellStyle name="Normal" xfId="0" builtinId="0"/>
    <cellStyle name="Normal 2" xfId="1" xr:uid="{3AF81386-03AE-45AD-BC2A-B2BAB86F8712}"/>
    <cellStyle name="Normal 3" xfId="2" xr:uid="{1E7D4784-4009-4C17-97E6-63FCC0214BE7}"/>
    <cellStyle name="Normal 4" xfId="4" xr:uid="{D3B57DA0-D447-41BC-9836-0C2D80A90C34}"/>
    <cellStyle name="Normal 5" xfId="7" xr:uid="{5BCE4F5E-3A9E-46D8-91C1-70591AA9201A}"/>
  </cellStyles>
  <dxfs count="0"/>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22802</xdr:colOff>
      <xdr:row>48</xdr:row>
      <xdr:rowOff>226855</xdr:rowOff>
    </xdr:from>
    <xdr:to>
      <xdr:col>0</xdr:col>
      <xdr:colOff>406976</xdr:colOff>
      <xdr:row>50</xdr:row>
      <xdr:rowOff>72641</xdr:rowOff>
    </xdr:to>
    <xdr:sp macro="" textlink="">
      <xdr:nvSpPr>
        <xdr:cNvPr id="2" name="Rectangle 1">
          <a:extLst>
            <a:ext uri="{FF2B5EF4-FFF2-40B4-BE49-F238E27FC236}">
              <a16:creationId xmlns:a16="http://schemas.microsoft.com/office/drawing/2014/main" id="{8941F1F4-68EE-4FAE-9464-98A903D6D0E7}"/>
            </a:ext>
          </a:extLst>
        </xdr:cNvPr>
        <xdr:cNvSpPr/>
      </xdr:nvSpPr>
      <xdr:spPr>
        <a:xfrm>
          <a:off x="22802" y="12571255"/>
          <a:ext cx="384174" cy="341086"/>
        </a:xfrm>
        <a:prstGeom prst="rect">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B5FF-2C53-432F-B2A4-161245A65116}">
  <sheetPr>
    <tabColor rgb="FFFFC000"/>
    <pageSetUpPr fitToPage="1"/>
  </sheetPr>
  <dimension ref="A1:AU212"/>
  <sheetViews>
    <sheetView zoomScaleNormal="100" workbookViewId="0">
      <selection activeCell="X4" sqref="X4:Y4"/>
    </sheetView>
  </sheetViews>
  <sheetFormatPr defaultRowHeight="14.6" x14ac:dyDescent="0.4"/>
  <cols>
    <col min="1" max="6" width="5.69140625" customWidth="1"/>
    <col min="7" max="7" width="7.84375" customWidth="1"/>
    <col min="8" max="8" width="5.69140625" customWidth="1"/>
    <col min="9" max="9" width="6.921875" customWidth="1"/>
    <col min="10" max="26" width="5.69140625" customWidth="1"/>
    <col min="28" max="28" width="5.69140625" customWidth="1"/>
    <col min="43" max="47" width="12.69140625" customWidth="1"/>
  </cols>
  <sheetData>
    <row r="1" spans="1:41" ht="20.149999999999999" customHeight="1" x14ac:dyDescent="0.4">
      <c r="A1" s="419" t="s">
        <v>0</v>
      </c>
      <c r="B1" s="419"/>
      <c r="C1" s="419"/>
      <c r="D1" s="419"/>
      <c r="E1" s="419"/>
      <c r="F1" s="419"/>
      <c r="G1" s="419"/>
      <c r="H1" s="419"/>
      <c r="I1" s="419"/>
      <c r="J1" s="419"/>
      <c r="K1" s="419"/>
      <c r="L1" s="419"/>
      <c r="M1" s="419"/>
      <c r="N1" s="419"/>
      <c r="O1" s="419"/>
      <c r="P1" s="419"/>
      <c r="Q1" s="419"/>
      <c r="R1" s="419"/>
      <c r="S1" s="419"/>
      <c r="T1" s="419"/>
      <c r="U1" s="419"/>
      <c r="V1" s="419"/>
      <c r="W1" s="419"/>
      <c r="X1" s="419"/>
      <c r="Y1" s="419"/>
      <c r="Z1" s="419"/>
    </row>
    <row r="2" spans="1:41" ht="20.149999999999999" customHeight="1" x14ac:dyDescent="0.4">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row>
    <row r="3" spans="1:41" ht="5.15" customHeight="1" x14ac:dyDescent="0.4">
      <c r="A3" s="99"/>
      <c r="B3" s="99"/>
      <c r="C3" s="99"/>
      <c r="D3" s="99"/>
      <c r="E3" s="99"/>
      <c r="F3" s="99"/>
      <c r="G3" s="99"/>
      <c r="H3" s="99"/>
      <c r="I3" s="99"/>
      <c r="J3" s="99"/>
      <c r="K3" s="99"/>
      <c r="L3" s="99"/>
      <c r="M3" s="99"/>
      <c r="N3" s="99"/>
      <c r="O3" s="99"/>
      <c r="P3" s="99"/>
      <c r="Q3" s="99"/>
      <c r="R3" s="99"/>
      <c r="S3" s="99"/>
      <c r="T3" s="99"/>
      <c r="U3" s="99"/>
      <c r="V3" s="99"/>
      <c r="W3" s="99"/>
      <c r="X3" s="99"/>
    </row>
    <row r="4" spans="1:41" ht="15" customHeight="1" x14ac:dyDescent="0.4">
      <c r="A4" s="99"/>
      <c r="B4" s="409" t="s">
        <v>1</v>
      </c>
      <c r="C4" s="409"/>
      <c r="D4" s="420"/>
      <c r="E4" s="420"/>
      <c r="F4" s="420"/>
      <c r="G4" s="420"/>
      <c r="H4" s="420"/>
      <c r="I4" s="420"/>
      <c r="J4" s="99"/>
      <c r="K4" s="99"/>
      <c r="L4" s="409" t="s">
        <v>2</v>
      </c>
      <c r="M4" s="409"/>
      <c r="N4" s="426"/>
      <c r="O4" s="229"/>
      <c r="P4" s="229"/>
      <c r="Q4" s="229"/>
      <c r="R4" s="229"/>
      <c r="S4" s="99"/>
      <c r="T4" s="99"/>
      <c r="U4" s="99"/>
      <c r="V4" s="99"/>
      <c r="W4" s="101" t="s">
        <v>3</v>
      </c>
      <c r="X4" s="432"/>
      <c r="Y4" s="433"/>
    </row>
    <row r="5" spans="1:41" ht="5.15" customHeight="1" x14ac:dyDescent="0.4">
      <c r="A5" s="99"/>
      <c r="B5" s="99"/>
      <c r="C5" s="99"/>
      <c r="D5" s="99"/>
      <c r="E5" s="99"/>
      <c r="F5" s="99"/>
      <c r="G5" s="99"/>
      <c r="H5" s="99"/>
      <c r="I5" s="99"/>
      <c r="J5" s="99"/>
      <c r="K5" s="99"/>
      <c r="L5" s="99"/>
      <c r="M5" s="99"/>
      <c r="N5" s="99"/>
      <c r="O5" s="99"/>
      <c r="P5" s="99"/>
      <c r="Q5" s="99"/>
      <c r="R5" s="99"/>
      <c r="S5" s="99"/>
      <c r="T5" s="99"/>
      <c r="U5" s="99"/>
      <c r="V5" s="99"/>
      <c r="W5" s="99"/>
      <c r="X5" s="99"/>
    </row>
    <row r="6" spans="1:41" ht="15" customHeight="1" x14ac:dyDescent="0.4">
      <c r="A6" s="99"/>
      <c r="B6" s="136" t="s">
        <v>4</v>
      </c>
      <c r="C6" s="134"/>
      <c r="D6" s="427"/>
      <c r="E6" s="428"/>
      <c r="F6" s="428"/>
      <c r="G6" s="428"/>
      <c r="H6" s="428"/>
      <c r="I6" s="428"/>
      <c r="J6" s="428"/>
      <c r="K6" s="428"/>
      <c r="L6" s="428"/>
      <c r="M6" s="428"/>
      <c r="N6" s="428"/>
      <c r="O6" s="428"/>
      <c r="P6" s="428"/>
      <c r="Q6" s="428"/>
      <c r="R6" s="428"/>
      <c r="S6" s="100"/>
      <c r="T6" s="100"/>
      <c r="U6" s="99"/>
      <c r="V6" s="99"/>
      <c r="W6" s="101" t="s">
        <v>5</v>
      </c>
      <c r="X6" s="429"/>
      <c r="Y6" s="428"/>
    </row>
    <row r="7" spans="1:41" ht="5.15" customHeight="1" x14ac:dyDescent="0.4">
      <c r="A7" s="99"/>
      <c r="B7" s="99"/>
      <c r="C7" s="99"/>
      <c r="D7" s="99"/>
      <c r="E7" s="99"/>
      <c r="F7" s="99"/>
      <c r="G7" s="99"/>
      <c r="H7" s="99"/>
      <c r="I7" s="99"/>
      <c r="J7" s="99"/>
      <c r="K7" s="99"/>
      <c r="L7" s="99"/>
      <c r="M7" s="99"/>
      <c r="N7" s="99"/>
      <c r="O7" s="99"/>
      <c r="P7" s="99"/>
      <c r="Q7" s="99"/>
      <c r="R7" s="99"/>
      <c r="S7" s="99"/>
      <c r="T7" s="99"/>
      <c r="U7" s="99"/>
      <c r="V7" s="99"/>
      <c r="W7" s="99"/>
      <c r="X7" s="99"/>
    </row>
    <row r="8" spans="1:41" s="1" customFormat="1" ht="15" customHeight="1" x14ac:dyDescent="0.4">
      <c r="A8" s="178" t="s">
        <v>6</v>
      </c>
      <c r="B8" s="421" t="s">
        <v>7</v>
      </c>
      <c r="C8" s="421"/>
      <c r="D8" s="421"/>
      <c r="E8" s="421"/>
      <c r="F8" s="421"/>
      <c r="G8" s="421"/>
      <c r="H8" s="421"/>
      <c r="I8" s="421"/>
      <c r="J8" s="421"/>
      <c r="K8" s="421"/>
      <c r="L8" s="421"/>
      <c r="M8" s="421"/>
      <c r="N8" s="421"/>
      <c r="O8" s="421"/>
      <c r="P8" s="421"/>
      <c r="Q8" s="421"/>
      <c r="R8" s="421"/>
      <c r="S8" s="421"/>
      <c r="T8" s="421"/>
      <c r="U8" s="127"/>
      <c r="V8" s="127"/>
      <c r="W8" s="127"/>
      <c r="X8" s="127"/>
      <c r="Y8" s="127"/>
      <c r="Z8" s="127"/>
      <c r="AB8"/>
      <c r="AJ8"/>
      <c r="AK8"/>
      <c r="AL8"/>
      <c r="AM8"/>
      <c r="AN8"/>
      <c r="AO8"/>
    </row>
    <row r="9" spans="1:41" ht="5.15" customHeight="1" x14ac:dyDescent="0.4">
      <c r="A9" s="99"/>
      <c r="B9" s="99"/>
      <c r="C9" s="99"/>
      <c r="D9" s="99"/>
      <c r="E9" s="99"/>
      <c r="F9" s="99"/>
      <c r="G9" s="99"/>
      <c r="H9" s="99"/>
      <c r="I9" s="99"/>
      <c r="J9" s="99"/>
      <c r="K9" s="99"/>
      <c r="L9" s="99"/>
      <c r="M9" s="99"/>
      <c r="N9" s="99"/>
      <c r="O9" s="99"/>
      <c r="P9" s="99"/>
      <c r="Q9" s="99"/>
      <c r="R9" s="99"/>
      <c r="S9" s="99"/>
      <c r="T9" s="99"/>
      <c r="U9" s="99"/>
      <c r="V9" s="99"/>
      <c r="W9" s="99"/>
      <c r="X9" s="99"/>
      <c r="AB9" s="1"/>
      <c r="AJ9" s="1"/>
      <c r="AK9" s="1"/>
      <c r="AL9" s="1"/>
      <c r="AM9" s="1"/>
      <c r="AN9" s="1"/>
      <c r="AO9" s="1"/>
    </row>
    <row r="10" spans="1:41" ht="15" customHeight="1" x14ac:dyDescent="0.4">
      <c r="A10" s="97"/>
      <c r="B10" s="136" t="s">
        <v>8</v>
      </c>
      <c r="C10" s="136"/>
      <c r="D10" s="136"/>
      <c r="E10" s="136"/>
      <c r="F10" s="430"/>
      <c r="G10" s="431"/>
      <c r="H10" s="431"/>
      <c r="I10" s="431"/>
      <c r="J10" s="431"/>
      <c r="K10" s="431"/>
      <c r="L10" s="431"/>
      <c r="M10" s="431"/>
      <c r="N10" s="431"/>
      <c r="O10" s="431"/>
      <c r="P10" s="431"/>
      <c r="Q10" s="431"/>
      <c r="R10" s="431"/>
      <c r="T10" s="95"/>
      <c r="U10" s="137" t="s">
        <v>9</v>
      </c>
      <c r="V10" s="422"/>
      <c r="W10" s="422"/>
      <c r="X10" s="422"/>
      <c r="Y10" s="422"/>
    </row>
    <row r="11" spans="1:41" ht="5.15" customHeight="1" x14ac:dyDescent="0.4">
      <c r="A11" s="7"/>
      <c r="B11" s="136"/>
      <c r="C11" s="94"/>
      <c r="D11" s="94"/>
      <c r="E11" s="94"/>
      <c r="F11" s="94"/>
      <c r="G11" s="94"/>
      <c r="H11" s="94"/>
    </row>
    <row r="12" spans="1:41" ht="15" customHeight="1" x14ac:dyDescent="0.4">
      <c r="A12" s="8"/>
      <c r="B12" s="136" t="s">
        <v>10</v>
      </c>
      <c r="C12" s="136"/>
      <c r="D12" s="136"/>
      <c r="E12" s="138"/>
      <c r="F12" s="138"/>
      <c r="G12" s="138"/>
      <c r="H12" s="423"/>
      <c r="I12" s="423"/>
      <c r="J12" s="423"/>
      <c r="K12" s="138"/>
      <c r="L12" s="135" t="s">
        <v>11</v>
      </c>
      <c r="O12" s="422"/>
      <c r="P12" s="422"/>
      <c r="Q12" s="422"/>
      <c r="R12" s="422"/>
      <c r="T12" s="95"/>
      <c r="U12" s="137" t="s">
        <v>12</v>
      </c>
      <c r="V12" s="424"/>
      <c r="W12" s="424"/>
      <c r="X12" s="424"/>
      <c r="Y12" s="424"/>
      <c r="Z12" s="94"/>
      <c r="AA12" s="94"/>
    </row>
    <row r="13" spans="1:41" ht="15" customHeight="1" x14ac:dyDescent="0.4">
      <c r="A13" s="8"/>
      <c r="B13" s="136" t="s">
        <v>13</v>
      </c>
      <c r="C13" s="136"/>
      <c r="D13" s="136"/>
      <c r="E13" s="138"/>
      <c r="F13" s="138"/>
      <c r="G13" s="138"/>
      <c r="H13" s="423"/>
      <c r="I13" s="423"/>
      <c r="J13" s="423"/>
      <c r="K13" s="138"/>
      <c r="L13" s="135" t="s">
        <v>14</v>
      </c>
      <c r="O13" s="425"/>
      <c r="P13" s="425"/>
      <c r="Q13" s="425"/>
      <c r="R13" s="425"/>
      <c r="V13" s="424"/>
      <c r="W13" s="424"/>
      <c r="X13" s="424"/>
      <c r="Y13" s="424"/>
      <c r="Z13" s="94"/>
      <c r="AB13" s="94"/>
    </row>
    <row r="14" spans="1:41" ht="5.15" customHeight="1" x14ac:dyDescent="0.4">
      <c r="A14" s="7"/>
      <c r="B14" s="136"/>
      <c r="C14" s="94"/>
      <c r="D14" s="94"/>
      <c r="E14" s="94"/>
      <c r="F14" s="94"/>
      <c r="G14" s="94"/>
      <c r="H14" s="94"/>
    </row>
    <row r="15" spans="1:41" ht="15" customHeight="1" x14ac:dyDescent="0.4">
      <c r="A15" s="97"/>
      <c r="B15" s="136" t="s">
        <v>15</v>
      </c>
      <c r="C15" s="94"/>
      <c r="D15" s="94"/>
      <c r="E15" s="94"/>
      <c r="K15" s="102"/>
      <c r="L15" s="94"/>
      <c r="M15" s="387" t="s">
        <v>16</v>
      </c>
      <c r="N15" s="387"/>
      <c r="O15" s="387"/>
      <c r="P15" s="387"/>
      <c r="Q15" s="388"/>
      <c r="R15" s="388"/>
      <c r="S15" s="389" t="s">
        <v>17</v>
      </c>
      <c r="T15" s="389"/>
      <c r="U15" s="389"/>
      <c r="V15" s="389"/>
      <c r="W15" s="389"/>
      <c r="X15" s="388"/>
      <c r="Y15" s="388"/>
    </row>
    <row r="16" spans="1:41" ht="5.15" customHeight="1" x14ac:dyDescent="0.4">
      <c r="A16" s="7"/>
      <c r="B16" s="136"/>
      <c r="C16" s="94"/>
      <c r="D16" s="94"/>
      <c r="E16" s="94"/>
      <c r="F16" s="94"/>
      <c r="G16" s="94"/>
      <c r="H16" s="94"/>
    </row>
    <row r="17" spans="1:35" ht="15" customHeight="1" x14ac:dyDescent="0.4">
      <c r="A17" s="97"/>
      <c r="B17" s="136" t="s">
        <v>18</v>
      </c>
      <c r="C17" s="136"/>
      <c r="D17" s="94"/>
      <c r="E17" s="94"/>
      <c r="F17" s="94"/>
      <c r="G17" s="94"/>
      <c r="H17" s="94"/>
      <c r="AC17" s="98" t="s">
        <v>19</v>
      </c>
      <c r="AD17" s="4"/>
      <c r="AE17" s="4"/>
      <c r="AF17" s="4"/>
      <c r="AG17" s="98" t="s">
        <v>20</v>
      </c>
      <c r="AH17" s="4"/>
      <c r="AI17" s="98" t="s">
        <v>21</v>
      </c>
    </row>
    <row r="18" spans="1:35" ht="15" customHeight="1" x14ac:dyDescent="0.4">
      <c r="A18" s="8"/>
      <c r="B18" s="390"/>
      <c r="C18" s="391"/>
      <c r="D18" s="391"/>
      <c r="E18" s="391"/>
      <c r="F18" s="391"/>
      <c r="G18" s="391"/>
      <c r="H18" s="391"/>
      <c r="I18" s="391"/>
      <c r="J18" s="391"/>
      <c r="K18" s="391"/>
      <c r="L18" s="391"/>
      <c r="M18" s="391"/>
      <c r="N18" s="391"/>
      <c r="O18" s="391"/>
      <c r="P18" s="391"/>
      <c r="Q18" s="391"/>
      <c r="R18" s="391"/>
      <c r="S18" s="391"/>
      <c r="T18" s="391"/>
      <c r="U18" s="391"/>
      <c r="V18" s="391"/>
      <c r="W18" s="391"/>
      <c r="X18" s="391"/>
      <c r="Y18" s="392"/>
      <c r="AC18" s="99" t="s">
        <v>22</v>
      </c>
      <c r="AD18" s="4"/>
      <c r="AE18" s="4"/>
      <c r="AF18" s="4"/>
      <c r="AG18" s="99" t="s">
        <v>23</v>
      </c>
      <c r="AH18" s="4"/>
      <c r="AI18" s="99" t="s">
        <v>24</v>
      </c>
    </row>
    <row r="19" spans="1:35" ht="15" customHeight="1" x14ac:dyDescent="0.4">
      <c r="A19" s="8"/>
      <c r="B19" s="393"/>
      <c r="C19" s="394"/>
      <c r="D19" s="394"/>
      <c r="E19" s="394"/>
      <c r="F19" s="394"/>
      <c r="G19" s="394"/>
      <c r="H19" s="394"/>
      <c r="I19" s="394"/>
      <c r="J19" s="394"/>
      <c r="K19" s="394"/>
      <c r="L19" s="394"/>
      <c r="M19" s="394"/>
      <c r="N19" s="394"/>
      <c r="O19" s="394"/>
      <c r="P19" s="394"/>
      <c r="Q19" s="394"/>
      <c r="R19" s="394"/>
      <c r="S19" s="394"/>
      <c r="T19" s="394"/>
      <c r="U19" s="394"/>
      <c r="V19" s="394"/>
      <c r="W19" s="394"/>
      <c r="X19" s="394"/>
      <c r="Y19" s="395"/>
      <c r="AC19" s="99" t="s">
        <v>25</v>
      </c>
      <c r="AD19" s="4"/>
      <c r="AE19" s="4"/>
      <c r="AF19" s="4"/>
      <c r="AG19" s="99" t="s">
        <v>26</v>
      </c>
      <c r="AH19" s="4"/>
      <c r="AI19" s="99" t="s">
        <v>27</v>
      </c>
    </row>
    <row r="20" spans="1:35" ht="15" customHeight="1" x14ac:dyDescent="0.4">
      <c r="A20" s="8"/>
      <c r="B20" s="393"/>
      <c r="C20" s="394"/>
      <c r="D20" s="394"/>
      <c r="E20" s="394"/>
      <c r="F20" s="394"/>
      <c r="G20" s="394"/>
      <c r="H20" s="394"/>
      <c r="I20" s="394"/>
      <c r="J20" s="394"/>
      <c r="K20" s="394"/>
      <c r="L20" s="394"/>
      <c r="M20" s="394"/>
      <c r="N20" s="394"/>
      <c r="O20" s="394"/>
      <c r="P20" s="394"/>
      <c r="Q20" s="394"/>
      <c r="R20" s="394"/>
      <c r="S20" s="394"/>
      <c r="T20" s="394"/>
      <c r="U20" s="394"/>
      <c r="V20" s="394"/>
      <c r="W20" s="394"/>
      <c r="X20" s="394"/>
      <c r="Y20" s="395"/>
      <c r="AC20" s="99" t="s">
        <v>28</v>
      </c>
      <c r="AD20" s="4"/>
      <c r="AE20" s="4"/>
      <c r="AF20" s="4"/>
      <c r="AG20" s="99" t="s">
        <v>29</v>
      </c>
      <c r="AH20" s="4"/>
      <c r="AI20" s="99" t="s">
        <v>30</v>
      </c>
    </row>
    <row r="21" spans="1:35" ht="15" customHeight="1" x14ac:dyDescent="0.4">
      <c r="A21" s="8"/>
      <c r="B21" s="393"/>
      <c r="C21" s="394"/>
      <c r="D21" s="394"/>
      <c r="E21" s="394"/>
      <c r="F21" s="394"/>
      <c r="G21" s="394"/>
      <c r="H21" s="394"/>
      <c r="I21" s="394"/>
      <c r="J21" s="394"/>
      <c r="K21" s="394"/>
      <c r="L21" s="394"/>
      <c r="M21" s="394"/>
      <c r="N21" s="394"/>
      <c r="O21" s="394"/>
      <c r="P21" s="394"/>
      <c r="Q21" s="394"/>
      <c r="R21" s="394"/>
      <c r="S21" s="394"/>
      <c r="T21" s="394"/>
      <c r="U21" s="394"/>
      <c r="V21" s="394"/>
      <c r="W21" s="394"/>
      <c r="X21" s="394"/>
      <c r="Y21" s="395"/>
      <c r="AC21" s="99" t="s">
        <v>31</v>
      </c>
      <c r="AD21" s="4"/>
      <c r="AE21" s="4"/>
      <c r="AF21" s="4"/>
      <c r="AG21" s="99" t="s">
        <v>32</v>
      </c>
      <c r="AH21" s="4"/>
      <c r="AI21" s="4"/>
    </row>
    <row r="22" spans="1:35" ht="15" customHeight="1" x14ac:dyDescent="0.4">
      <c r="A22" s="8"/>
      <c r="B22" s="393"/>
      <c r="C22" s="394"/>
      <c r="D22" s="394"/>
      <c r="E22" s="394"/>
      <c r="F22" s="394"/>
      <c r="G22" s="394"/>
      <c r="H22" s="394"/>
      <c r="I22" s="394"/>
      <c r="J22" s="394"/>
      <c r="K22" s="394"/>
      <c r="L22" s="394"/>
      <c r="M22" s="394"/>
      <c r="N22" s="394"/>
      <c r="O22" s="394"/>
      <c r="P22" s="394"/>
      <c r="Q22" s="394"/>
      <c r="R22" s="394"/>
      <c r="S22" s="394"/>
      <c r="T22" s="394"/>
      <c r="U22" s="394"/>
      <c r="V22" s="394"/>
      <c r="W22" s="394"/>
      <c r="X22" s="394"/>
      <c r="Y22" s="395"/>
      <c r="AC22" s="99" t="s">
        <v>33</v>
      </c>
      <c r="AD22" s="1"/>
      <c r="AE22" s="1"/>
      <c r="AF22" s="1"/>
      <c r="AG22" s="99" t="s">
        <v>34</v>
      </c>
      <c r="AH22" s="1"/>
      <c r="AI22" s="1"/>
    </row>
    <row r="23" spans="1:35" ht="15" customHeight="1" x14ac:dyDescent="0.4">
      <c r="A23" s="8"/>
      <c r="B23" s="393"/>
      <c r="C23" s="394"/>
      <c r="D23" s="394"/>
      <c r="E23" s="394"/>
      <c r="F23" s="394"/>
      <c r="G23" s="394"/>
      <c r="H23" s="394"/>
      <c r="I23" s="394"/>
      <c r="J23" s="394"/>
      <c r="K23" s="394"/>
      <c r="L23" s="394"/>
      <c r="M23" s="394"/>
      <c r="N23" s="394"/>
      <c r="O23" s="394"/>
      <c r="P23" s="394"/>
      <c r="Q23" s="394"/>
      <c r="R23" s="394"/>
      <c r="S23" s="394"/>
      <c r="T23" s="394"/>
      <c r="U23" s="394"/>
      <c r="V23" s="394"/>
      <c r="W23" s="394"/>
      <c r="X23" s="394"/>
      <c r="Y23" s="395"/>
      <c r="AC23" s="99" t="s">
        <v>35</v>
      </c>
      <c r="AD23" s="4"/>
      <c r="AE23" s="4"/>
      <c r="AF23" s="4"/>
      <c r="AG23" s="99" t="s">
        <v>36</v>
      </c>
      <c r="AH23" s="4"/>
      <c r="AI23" s="4"/>
    </row>
    <row r="24" spans="1:35" ht="15" customHeight="1" x14ac:dyDescent="0.4">
      <c r="A24" s="8"/>
      <c r="B24" s="393"/>
      <c r="C24" s="394"/>
      <c r="D24" s="394"/>
      <c r="E24" s="394"/>
      <c r="F24" s="394"/>
      <c r="G24" s="394"/>
      <c r="H24" s="394"/>
      <c r="I24" s="394"/>
      <c r="J24" s="394"/>
      <c r="K24" s="394"/>
      <c r="L24" s="394"/>
      <c r="M24" s="394"/>
      <c r="N24" s="394"/>
      <c r="O24" s="394"/>
      <c r="P24" s="394"/>
      <c r="Q24" s="394"/>
      <c r="R24" s="394"/>
      <c r="S24" s="394"/>
      <c r="T24" s="394"/>
      <c r="U24" s="394"/>
      <c r="V24" s="394"/>
      <c r="W24" s="394"/>
      <c r="X24" s="394"/>
      <c r="Y24" s="395"/>
      <c r="AC24" s="99" t="s">
        <v>37</v>
      </c>
      <c r="AD24" s="4"/>
      <c r="AE24" s="4"/>
      <c r="AF24" s="4"/>
      <c r="AG24" s="99" t="s">
        <v>38</v>
      </c>
      <c r="AH24" s="4"/>
      <c r="AI24" s="4"/>
    </row>
    <row r="25" spans="1:35" ht="15" customHeight="1" x14ac:dyDescent="0.4">
      <c r="A25" s="8"/>
      <c r="B25" s="393"/>
      <c r="C25" s="394"/>
      <c r="D25" s="394"/>
      <c r="E25" s="394"/>
      <c r="F25" s="394"/>
      <c r="G25" s="394"/>
      <c r="H25" s="394"/>
      <c r="I25" s="394"/>
      <c r="J25" s="394"/>
      <c r="K25" s="394"/>
      <c r="L25" s="394"/>
      <c r="M25" s="394"/>
      <c r="N25" s="394"/>
      <c r="O25" s="394"/>
      <c r="P25" s="394"/>
      <c r="Q25" s="394"/>
      <c r="R25" s="394"/>
      <c r="S25" s="394"/>
      <c r="T25" s="394"/>
      <c r="U25" s="394"/>
      <c r="V25" s="394"/>
      <c r="W25" s="394"/>
      <c r="X25" s="394"/>
      <c r="Y25" s="395"/>
      <c r="AC25" s="99" t="s">
        <v>39</v>
      </c>
      <c r="AD25" s="4"/>
      <c r="AE25" s="4"/>
      <c r="AF25" s="4"/>
      <c r="AG25" s="99" t="s">
        <v>40</v>
      </c>
      <c r="AH25" s="4"/>
      <c r="AI25" s="4"/>
    </row>
    <row r="26" spans="1:35" ht="15" customHeight="1" x14ac:dyDescent="0.4">
      <c r="A26" s="8"/>
      <c r="B26" s="393"/>
      <c r="C26" s="394"/>
      <c r="D26" s="394"/>
      <c r="E26" s="394"/>
      <c r="F26" s="394"/>
      <c r="G26" s="394"/>
      <c r="H26" s="394"/>
      <c r="I26" s="394"/>
      <c r="J26" s="394"/>
      <c r="K26" s="394"/>
      <c r="L26" s="394"/>
      <c r="M26" s="394"/>
      <c r="N26" s="394"/>
      <c r="O26" s="394"/>
      <c r="P26" s="394"/>
      <c r="Q26" s="394"/>
      <c r="R26" s="394"/>
      <c r="S26" s="394"/>
      <c r="T26" s="394"/>
      <c r="U26" s="394"/>
      <c r="V26" s="394"/>
      <c r="W26" s="394"/>
      <c r="X26" s="394"/>
      <c r="Y26" s="395"/>
      <c r="AC26" s="99" t="s">
        <v>41</v>
      </c>
      <c r="AD26" s="4"/>
      <c r="AE26" s="4"/>
      <c r="AF26" s="4"/>
      <c r="AG26" s="99" t="s">
        <v>42</v>
      </c>
      <c r="AH26" s="4"/>
      <c r="AI26" s="4"/>
    </row>
    <row r="27" spans="1:35" ht="15" customHeight="1" x14ac:dyDescent="0.4">
      <c r="A27" s="8"/>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8"/>
      <c r="AC27" s="99" t="s">
        <v>43</v>
      </c>
      <c r="AD27" s="4"/>
      <c r="AE27" s="4"/>
      <c r="AF27" s="4"/>
      <c r="AG27" s="99" t="s">
        <v>44</v>
      </c>
      <c r="AH27" s="4"/>
      <c r="AI27" s="4"/>
    </row>
    <row r="28" spans="1:35" ht="20.149999999999999" customHeight="1" x14ac:dyDescent="0.4">
      <c r="B28" s="136" t="s">
        <v>45</v>
      </c>
      <c r="C28" s="6"/>
      <c r="D28" s="6"/>
      <c r="E28" s="139"/>
      <c r="F28" s="139"/>
      <c r="G28" s="139"/>
      <c r="H28" s="139"/>
      <c r="N28" s="136" t="s">
        <v>46</v>
      </c>
      <c r="O28" s="136"/>
      <c r="P28" s="136"/>
      <c r="AC28" s="99" t="s">
        <v>47</v>
      </c>
      <c r="AD28" s="4"/>
      <c r="AE28" s="4"/>
      <c r="AF28" s="4"/>
      <c r="AG28" s="4"/>
      <c r="AH28" s="4"/>
      <c r="AI28" s="4"/>
    </row>
    <row r="29" spans="1:35" ht="15" customHeight="1" x14ac:dyDescent="0.4">
      <c r="A29" s="8"/>
      <c r="B29" s="410"/>
      <c r="C29" s="411"/>
      <c r="D29" s="411"/>
      <c r="E29" s="411"/>
      <c r="F29" s="411"/>
      <c r="G29" s="411"/>
      <c r="H29" s="411"/>
      <c r="I29" s="411"/>
      <c r="J29" s="411"/>
      <c r="K29" s="411"/>
      <c r="L29" s="412"/>
      <c r="M29" s="148"/>
      <c r="N29" s="410"/>
      <c r="O29" s="411"/>
      <c r="P29" s="411"/>
      <c r="Q29" s="411"/>
      <c r="R29" s="411"/>
      <c r="S29" s="411"/>
      <c r="T29" s="411"/>
      <c r="U29" s="411"/>
      <c r="V29" s="411"/>
      <c r="W29" s="411"/>
      <c r="X29" s="411"/>
      <c r="Y29" s="412"/>
      <c r="AC29" s="99" t="s">
        <v>48</v>
      </c>
      <c r="AD29" s="4"/>
      <c r="AE29" s="4"/>
      <c r="AF29" s="4"/>
      <c r="AG29" s="98" t="s">
        <v>49</v>
      </c>
      <c r="AH29" s="4"/>
      <c r="AI29" s="4"/>
    </row>
    <row r="30" spans="1:35" ht="15" customHeight="1" x14ac:dyDescent="0.4">
      <c r="A30" s="8"/>
      <c r="B30" s="413"/>
      <c r="C30" s="414"/>
      <c r="D30" s="414"/>
      <c r="E30" s="414"/>
      <c r="F30" s="414"/>
      <c r="G30" s="414"/>
      <c r="H30" s="414"/>
      <c r="I30" s="414"/>
      <c r="J30" s="414"/>
      <c r="K30" s="414"/>
      <c r="L30" s="415"/>
      <c r="M30" s="148"/>
      <c r="N30" s="413"/>
      <c r="O30" s="414"/>
      <c r="P30" s="414"/>
      <c r="Q30" s="414"/>
      <c r="R30" s="414"/>
      <c r="S30" s="414"/>
      <c r="T30" s="414"/>
      <c r="U30" s="414"/>
      <c r="V30" s="414"/>
      <c r="W30" s="414"/>
      <c r="X30" s="414"/>
      <c r="Y30" s="415"/>
      <c r="AC30" s="99" t="s">
        <v>50</v>
      </c>
      <c r="AD30" s="4"/>
      <c r="AE30" s="4"/>
      <c r="AF30" s="4"/>
      <c r="AG30" s="99" t="s">
        <v>51</v>
      </c>
      <c r="AH30" s="4"/>
      <c r="AI30" s="4"/>
    </row>
    <row r="31" spans="1:35" ht="15" customHeight="1" x14ac:dyDescent="0.4">
      <c r="A31" s="8"/>
      <c r="B31" s="413"/>
      <c r="C31" s="414"/>
      <c r="D31" s="414"/>
      <c r="E31" s="414"/>
      <c r="F31" s="414"/>
      <c r="G31" s="414"/>
      <c r="H31" s="414"/>
      <c r="I31" s="414"/>
      <c r="J31" s="414"/>
      <c r="K31" s="414"/>
      <c r="L31" s="415"/>
      <c r="M31" s="148"/>
      <c r="N31" s="413"/>
      <c r="O31" s="414"/>
      <c r="P31" s="414"/>
      <c r="Q31" s="414"/>
      <c r="R31" s="414"/>
      <c r="S31" s="414"/>
      <c r="T31" s="414"/>
      <c r="U31" s="414"/>
      <c r="V31" s="414"/>
      <c r="W31" s="414"/>
      <c r="X31" s="414"/>
      <c r="Y31" s="415"/>
      <c r="AC31" s="99" t="s">
        <v>52</v>
      </c>
      <c r="AD31" s="4"/>
      <c r="AE31" s="4"/>
      <c r="AF31" s="4"/>
      <c r="AG31" s="99" t="s">
        <v>53</v>
      </c>
      <c r="AH31" s="4"/>
      <c r="AI31" s="4"/>
    </row>
    <row r="32" spans="1:35" ht="15" customHeight="1" x14ac:dyDescent="0.4">
      <c r="A32" s="8"/>
      <c r="B32" s="413"/>
      <c r="C32" s="414"/>
      <c r="D32" s="414"/>
      <c r="E32" s="414"/>
      <c r="F32" s="414"/>
      <c r="G32" s="414"/>
      <c r="H32" s="414"/>
      <c r="I32" s="414"/>
      <c r="J32" s="414"/>
      <c r="K32" s="414"/>
      <c r="L32" s="415"/>
      <c r="M32" s="148"/>
      <c r="N32" s="413"/>
      <c r="O32" s="414"/>
      <c r="P32" s="414"/>
      <c r="Q32" s="414"/>
      <c r="R32" s="414"/>
      <c r="S32" s="414"/>
      <c r="T32" s="414"/>
      <c r="U32" s="414"/>
      <c r="V32" s="414"/>
      <c r="W32" s="414"/>
      <c r="X32" s="414"/>
      <c r="Y32" s="415"/>
      <c r="AC32" s="99" t="s">
        <v>54</v>
      </c>
      <c r="AD32" s="4"/>
      <c r="AE32" s="4"/>
      <c r="AF32" s="4"/>
      <c r="AG32" s="99" t="s">
        <v>55</v>
      </c>
      <c r="AH32" s="4"/>
      <c r="AI32" s="4"/>
    </row>
    <row r="33" spans="1:43" ht="15" customHeight="1" x14ac:dyDescent="0.4">
      <c r="A33" s="8"/>
      <c r="B33" s="413"/>
      <c r="C33" s="414"/>
      <c r="D33" s="414"/>
      <c r="E33" s="414"/>
      <c r="F33" s="414"/>
      <c r="G33" s="414"/>
      <c r="H33" s="414"/>
      <c r="I33" s="414"/>
      <c r="J33" s="414"/>
      <c r="K33" s="414"/>
      <c r="L33" s="415"/>
      <c r="M33" s="148"/>
      <c r="N33" s="413"/>
      <c r="O33" s="414"/>
      <c r="P33" s="414"/>
      <c r="Q33" s="414"/>
      <c r="R33" s="414"/>
      <c r="S33" s="414"/>
      <c r="T33" s="414"/>
      <c r="U33" s="414"/>
      <c r="V33" s="414"/>
      <c r="W33" s="414"/>
      <c r="X33" s="414"/>
      <c r="Y33" s="415"/>
      <c r="AC33" s="99" t="s">
        <v>56</v>
      </c>
      <c r="AD33" s="4"/>
      <c r="AE33" s="4"/>
      <c r="AF33" s="4"/>
      <c r="AG33" s="99" t="s">
        <v>57</v>
      </c>
      <c r="AH33" s="4"/>
      <c r="AI33" s="4"/>
    </row>
    <row r="34" spans="1:43" ht="15" customHeight="1" x14ac:dyDescent="0.4">
      <c r="A34" s="8"/>
      <c r="B34" s="413"/>
      <c r="C34" s="414"/>
      <c r="D34" s="414"/>
      <c r="E34" s="414"/>
      <c r="F34" s="414"/>
      <c r="G34" s="414"/>
      <c r="H34" s="414"/>
      <c r="I34" s="414"/>
      <c r="J34" s="414"/>
      <c r="K34" s="414"/>
      <c r="L34" s="415"/>
      <c r="M34" s="148"/>
      <c r="N34" s="413"/>
      <c r="O34" s="414"/>
      <c r="P34" s="414"/>
      <c r="Q34" s="414"/>
      <c r="R34" s="414"/>
      <c r="S34" s="414"/>
      <c r="T34" s="414"/>
      <c r="U34" s="414"/>
      <c r="V34" s="414"/>
      <c r="W34" s="414"/>
      <c r="X34" s="414"/>
      <c r="Y34" s="415"/>
      <c r="AC34" s="99" t="s">
        <v>58</v>
      </c>
      <c r="AD34" s="4"/>
      <c r="AE34" s="4"/>
      <c r="AF34" s="4"/>
      <c r="AG34" s="99" t="s">
        <v>59</v>
      </c>
      <c r="AH34" s="4"/>
      <c r="AI34" s="4"/>
    </row>
    <row r="35" spans="1:43" ht="15" customHeight="1" x14ac:dyDescent="0.4">
      <c r="A35" s="8"/>
      <c r="B35" s="416"/>
      <c r="C35" s="417"/>
      <c r="D35" s="417"/>
      <c r="E35" s="417"/>
      <c r="F35" s="417"/>
      <c r="G35" s="417"/>
      <c r="H35" s="417"/>
      <c r="I35" s="417"/>
      <c r="J35" s="417"/>
      <c r="K35" s="417"/>
      <c r="L35" s="418"/>
      <c r="M35" s="148"/>
      <c r="N35" s="416"/>
      <c r="O35" s="417"/>
      <c r="P35" s="417"/>
      <c r="Q35" s="417"/>
      <c r="R35" s="417"/>
      <c r="S35" s="417"/>
      <c r="T35" s="417"/>
      <c r="U35" s="417"/>
      <c r="V35" s="417"/>
      <c r="W35" s="417"/>
      <c r="X35" s="417"/>
      <c r="Y35" s="418"/>
      <c r="AC35" s="99" t="s">
        <v>60</v>
      </c>
      <c r="AD35" s="4"/>
      <c r="AE35" s="4"/>
      <c r="AF35" s="4"/>
      <c r="AG35" s="4"/>
      <c r="AH35" s="4"/>
      <c r="AI35" s="4"/>
    </row>
    <row r="36" spans="1:43" ht="5.15" customHeight="1" x14ac:dyDescent="0.4">
      <c r="A36" s="8"/>
      <c r="B36" s="136"/>
      <c r="C36" s="94"/>
      <c r="D36" s="94"/>
      <c r="E36" s="94"/>
      <c r="F36" s="94"/>
      <c r="G36" s="94"/>
      <c r="H36" s="94"/>
      <c r="AC36" s="99" t="s">
        <v>61</v>
      </c>
      <c r="AD36" s="4"/>
      <c r="AE36" s="4"/>
      <c r="AF36" s="4"/>
      <c r="AG36" s="4"/>
      <c r="AH36" s="4"/>
      <c r="AI36" s="4"/>
    </row>
    <row r="37" spans="1:43" ht="15" customHeight="1" x14ac:dyDescent="0.4">
      <c r="A37" s="97"/>
      <c r="B37" s="136" t="s">
        <v>62</v>
      </c>
      <c r="C37" s="136"/>
      <c r="D37" s="94"/>
      <c r="E37" s="94"/>
      <c r="F37" s="94"/>
      <c r="G37" s="94"/>
      <c r="H37" s="94"/>
      <c r="AG37" s="98" t="s">
        <v>49</v>
      </c>
    </row>
    <row r="38" spans="1:43" ht="15" customHeight="1" x14ac:dyDescent="0.4">
      <c r="A38" s="8"/>
      <c r="B38" s="399"/>
      <c r="C38" s="400"/>
      <c r="D38" s="400"/>
      <c r="E38" s="400"/>
      <c r="F38" s="400"/>
      <c r="G38" s="400"/>
      <c r="H38" s="400"/>
      <c r="I38" s="400"/>
      <c r="J38" s="400"/>
      <c r="K38" s="400"/>
      <c r="L38" s="400"/>
      <c r="M38" s="400"/>
      <c r="N38" s="400"/>
      <c r="O38" s="400"/>
      <c r="P38" s="400"/>
      <c r="Q38" s="400"/>
      <c r="R38" s="400"/>
      <c r="S38" s="400"/>
      <c r="T38" s="400"/>
      <c r="U38" s="400"/>
      <c r="V38" s="400"/>
      <c r="W38" s="400"/>
      <c r="X38" s="400"/>
      <c r="Y38" s="401"/>
      <c r="AG38" s="99" t="s">
        <v>63</v>
      </c>
    </row>
    <row r="39" spans="1:43" ht="15" customHeight="1" x14ac:dyDescent="0.4">
      <c r="A39" s="8"/>
      <c r="B39" s="402"/>
      <c r="C39" s="403"/>
      <c r="D39" s="403"/>
      <c r="E39" s="403"/>
      <c r="F39" s="403"/>
      <c r="G39" s="403"/>
      <c r="H39" s="403"/>
      <c r="I39" s="403"/>
      <c r="J39" s="403"/>
      <c r="K39" s="403"/>
      <c r="L39" s="403"/>
      <c r="M39" s="403"/>
      <c r="N39" s="403"/>
      <c r="O39" s="403"/>
      <c r="P39" s="403"/>
      <c r="Q39" s="403"/>
      <c r="R39" s="403"/>
      <c r="S39" s="403"/>
      <c r="T39" s="403"/>
      <c r="U39" s="403"/>
      <c r="V39" s="403"/>
      <c r="W39" s="403"/>
      <c r="X39" s="403"/>
      <c r="Y39" s="404"/>
      <c r="AG39" s="99" t="s">
        <v>64</v>
      </c>
    </row>
    <row r="40" spans="1:43" ht="15" customHeight="1" x14ac:dyDescent="0.4">
      <c r="A40" s="8"/>
      <c r="B40" s="402"/>
      <c r="C40" s="403"/>
      <c r="D40" s="403"/>
      <c r="E40" s="403"/>
      <c r="F40" s="403"/>
      <c r="G40" s="403"/>
      <c r="H40" s="403"/>
      <c r="I40" s="403"/>
      <c r="J40" s="403"/>
      <c r="K40" s="403"/>
      <c r="L40" s="403"/>
      <c r="M40" s="403"/>
      <c r="N40" s="403"/>
      <c r="O40" s="403"/>
      <c r="P40" s="403"/>
      <c r="Q40" s="403"/>
      <c r="R40" s="403"/>
      <c r="S40" s="403"/>
      <c r="T40" s="403"/>
      <c r="U40" s="403"/>
      <c r="V40" s="403"/>
      <c r="W40" s="403"/>
      <c r="X40" s="403"/>
      <c r="Y40" s="404"/>
      <c r="AG40" s="99" t="s">
        <v>65</v>
      </c>
    </row>
    <row r="41" spans="1:43" ht="15" customHeight="1" x14ac:dyDescent="0.4">
      <c r="A41" s="8"/>
      <c r="B41" s="405"/>
      <c r="C41" s="406"/>
      <c r="D41" s="406"/>
      <c r="E41" s="406"/>
      <c r="F41" s="406"/>
      <c r="G41" s="406"/>
      <c r="H41" s="406"/>
      <c r="I41" s="406"/>
      <c r="J41" s="406"/>
      <c r="K41" s="406"/>
      <c r="L41" s="406"/>
      <c r="M41" s="406"/>
      <c r="N41" s="406"/>
      <c r="O41" s="406"/>
      <c r="P41" s="406"/>
      <c r="Q41" s="406"/>
      <c r="R41" s="406"/>
      <c r="S41" s="406"/>
      <c r="T41" s="406"/>
      <c r="U41" s="406"/>
      <c r="V41" s="406"/>
      <c r="W41" s="406"/>
      <c r="X41" s="406"/>
      <c r="Y41" s="407"/>
    </row>
    <row r="42" spans="1:43" ht="5.15" customHeight="1" x14ac:dyDescent="0.4">
      <c r="A42" s="8"/>
      <c r="B42" s="136"/>
      <c r="C42" s="94"/>
      <c r="D42" s="94"/>
      <c r="E42" s="94"/>
      <c r="F42" s="94"/>
      <c r="G42" s="94"/>
      <c r="H42" s="94"/>
      <c r="AP42" s="1"/>
      <c r="AQ42" s="1"/>
    </row>
    <row r="43" spans="1:43" ht="15" customHeight="1" x14ac:dyDescent="0.4">
      <c r="A43" s="97"/>
      <c r="B43" s="136" t="s">
        <v>66</v>
      </c>
      <c r="C43" s="94"/>
      <c r="D43" s="94"/>
      <c r="H43" s="94"/>
      <c r="I43" s="219"/>
      <c r="M43" s="137" t="s">
        <v>67</v>
      </c>
      <c r="N43" s="408"/>
      <c r="O43" s="408"/>
      <c r="R43" s="137" t="s">
        <v>4</v>
      </c>
      <c r="S43" s="160"/>
      <c r="T43" s="160"/>
      <c r="U43" s="160"/>
      <c r="V43" s="160"/>
      <c r="W43" s="160"/>
      <c r="X43" s="160"/>
      <c r="Y43" s="160"/>
      <c r="AB43" s="1"/>
      <c r="AJ43" s="1"/>
      <c r="AK43" s="1"/>
      <c r="AL43" s="1"/>
      <c r="AM43" s="1"/>
      <c r="AN43" s="1"/>
      <c r="AO43" s="1"/>
      <c r="AP43" s="1"/>
    </row>
    <row r="44" spans="1:43" ht="5.15" customHeight="1" x14ac:dyDescent="0.4">
      <c r="A44" s="99"/>
      <c r="B44" s="94"/>
      <c r="C44" s="94"/>
      <c r="D44" s="94"/>
      <c r="E44" s="94"/>
      <c r="F44" s="140"/>
      <c r="G44" s="94"/>
      <c r="H44" s="94"/>
      <c r="I44" s="94"/>
      <c r="J44" s="94"/>
      <c r="K44" s="94"/>
      <c r="L44" s="94"/>
      <c r="M44" s="94"/>
      <c r="N44" s="94"/>
      <c r="O44" s="94"/>
      <c r="P44" s="94"/>
      <c r="Q44" s="94"/>
      <c r="R44" s="94"/>
      <c r="S44" s="94"/>
      <c r="T44" s="94"/>
      <c r="U44" s="94"/>
      <c r="V44" s="94"/>
      <c r="W44" s="94"/>
      <c r="X44" s="94"/>
      <c r="AB44" s="1"/>
      <c r="AJ44" s="1"/>
      <c r="AK44" s="1"/>
      <c r="AL44" s="1"/>
      <c r="AM44" s="1"/>
      <c r="AN44" s="1"/>
      <c r="AO44" s="1"/>
      <c r="AP44" s="1"/>
    </row>
    <row r="45" spans="1:43" ht="15" customHeight="1" x14ac:dyDescent="0.4">
      <c r="A45" s="178" t="s">
        <v>68</v>
      </c>
      <c r="B45" s="310" t="s">
        <v>69</v>
      </c>
      <c r="C45" s="310"/>
      <c r="D45" s="310"/>
      <c r="E45" s="310"/>
      <c r="F45" s="310"/>
      <c r="G45" s="310"/>
      <c r="H45" s="310"/>
      <c r="I45" s="310"/>
      <c r="J45" s="310"/>
      <c r="K45" s="310"/>
      <c r="L45" s="310"/>
      <c r="M45" s="310"/>
      <c r="N45" s="310"/>
      <c r="O45" s="141"/>
      <c r="P45" s="141"/>
      <c r="Q45" s="141"/>
      <c r="R45" s="141"/>
      <c r="S45" s="141"/>
      <c r="T45" s="141"/>
      <c r="U45" s="141"/>
      <c r="V45" s="141"/>
      <c r="W45" s="141"/>
      <c r="X45" s="141"/>
      <c r="Y45" s="141"/>
      <c r="Z45" s="127"/>
      <c r="AA45" s="1"/>
      <c r="AB45" s="1"/>
      <c r="AJ45" s="1"/>
      <c r="AK45" s="1"/>
      <c r="AL45" s="1"/>
      <c r="AM45" s="1"/>
      <c r="AN45" s="1"/>
      <c r="AO45" s="1"/>
      <c r="AP45" s="1"/>
    </row>
    <row r="46" spans="1:43" s="1" customFormat="1" ht="5.15" customHeight="1" x14ac:dyDescent="0.4">
      <c r="A46" s="99"/>
      <c r="B46" s="94"/>
      <c r="C46" s="94"/>
      <c r="D46" s="94"/>
      <c r="E46" s="94"/>
      <c r="F46" s="94"/>
      <c r="G46" s="94"/>
      <c r="H46" s="94"/>
      <c r="I46" s="94"/>
      <c r="J46" s="94"/>
      <c r="K46" s="94"/>
      <c r="L46" s="94"/>
      <c r="M46" s="94"/>
      <c r="N46" s="94"/>
      <c r="O46" s="94"/>
      <c r="P46" s="94"/>
      <c r="Q46" s="94"/>
      <c r="R46" s="94"/>
      <c r="S46" s="94"/>
      <c r="T46" s="94"/>
      <c r="U46" s="94"/>
      <c r="V46" s="94"/>
      <c r="W46" s="94"/>
      <c r="X46" s="94"/>
      <c r="Y46"/>
      <c r="Z46"/>
      <c r="AA46"/>
      <c r="AQ46"/>
    </row>
    <row r="47" spans="1:43" ht="15" customHeight="1" x14ac:dyDescent="0.4">
      <c r="A47" s="99"/>
      <c r="B47" s="409" t="s">
        <v>70</v>
      </c>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AB47" s="1"/>
      <c r="AC47" s="1"/>
      <c r="AD47" s="1"/>
      <c r="AE47" s="1"/>
      <c r="AF47" s="1"/>
      <c r="AG47" s="1"/>
      <c r="AH47" s="1"/>
      <c r="AI47" s="1"/>
      <c r="AJ47" s="1"/>
      <c r="AK47" s="1"/>
      <c r="AL47" s="1"/>
      <c r="AM47" s="1"/>
      <c r="AN47" s="1"/>
      <c r="AO47" s="1"/>
      <c r="AP47" s="1"/>
    </row>
    <row r="48" spans="1:43" ht="5.15" customHeight="1" x14ac:dyDescent="0.4">
      <c r="A48" s="99"/>
      <c r="B48" s="94"/>
      <c r="C48" s="94"/>
      <c r="D48" s="94"/>
      <c r="E48" s="94"/>
      <c r="F48" s="94"/>
      <c r="G48" s="94"/>
      <c r="H48" s="94"/>
      <c r="I48" s="94"/>
      <c r="J48" s="94"/>
      <c r="K48" s="94"/>
      <c r="L48" s="94"/>
      <c r="M48" s="94"/>
      <c r="N48" s="94"/>
      <c r="O48" s="94"/>
      <c r="P48" s="94"/>
      <c r="Q48" s="94"/>
      <c r="R48" s="94"/>
      <c r="S48" s="94"/>
      <c r="T48" s="94"/>
      <c r="U48" s="94"/>
      <c r="V48" s="94"/>
      <c r="W48" s="94"/>
      <c r="X48" s="94"/>
      <c r="AB48" s="1"/>
      <c r="AC48" s="1"/>
      <c r="AD48" s="1"/>
      <c r="AE48" s="1"/>
      <c r="AF48" s="1"/>
      <c r="AG48" s="1"/>
      <c r="AH48" s="1"/>
      <c r="AI48" s="1"/>
      <c r="AJ48" s="1"/>
      <c r="AK48" s="1"/>
      <c r="AL48" s="1"/>
      <c r="AM48" s="1"/>
      <c r="AN48" s="1"/>
      <c r="AO48" s="1"/>
    </row>
    <row r="49" spans="1:43" ht="15" customHeight="1" x14ac:dyDescent="0.4">
      <c r="A49" s="99"/>
      <c r="B49" s="371" t="s">
        <v>71</v>
      </c>
      <c r="C49" s="372"/>
      <c r="D49" s="373"/>
      <c r="E49" s="377" t="s">
        <v>72</v>
      </c>
      <c r="F49" s="377" t="s">
        <v>73</v>
      </c>
      <c r="G49" s="377"/>
      <c r="H49" s="377" t="s">
        <v>74</v>
      </c>
      <c r="I49" s="377"/>
      <c r="J49" s="377" t="s">
        <v>75</v>
      </c>
      <c r="K49" s="377"/>
      <c r="L49" s="385" t="s">
        <v>76</v>
      </c>
      <c r="M49" s="377" t="s">
        <v>77</v>
      </c>
      <c r="N49" s="377"/>
      <c r="O49" s="385" t="s">
        <v>76</v>
      </c>
      <c r="P49" s="377" t="s">
        <v>78</v>
      </c>
      <c r="Q49" s="377"/>
      <c r="R49" s="377" t="s">
        <v>79</v>
      </c>
      <c r="S49" s="377"/>
      <c r="T49" s="377" t="s">
        <v>80</v>
      </c>
      <c r="U49" s="377"/>
      <c r="V49" s="377" t="s">
        <v>79</v>
      </c>
      <c r="W49" s="377"/>
      <c r="X49" s="377" t="s">
        <v>81</v>
      </c>
      <c r="Y49" s="377"/>
    </row>
    <row r="50" spans="1:43" ht="15" customHeight="1" x14ac:dyDescent="0.4">
      <c r="A50" s="99"/>
      <c r="B50" s="374"/>
      <c r="C50" s="375"/>
      <c r="D50" s="376"/>
      <c r="E50" s="378"/>
      <c r="F50" s="379"/>
      <c r="G50" s="379"/>
      <c r="H50" s="379"/>
      <c r="I50" s="379"/>
      <c r="J50" s="379"/>
      <c r="K50" s="379"/>
      <c r="L50" s="386"/>
      <c r="M50" s="379"/>
      <c r="N50" s="379"/>
      <c r="O50" s="386"/>
      <c r="P50" s="379"/>
      <c r="Q50" s="379"/>
      <c r="R50" s="379"/>
      <c r="S50" s="379"/>
      <c r="T50" s="379"/>
      <c r="U50" s="379"/>
      <c r="V50" s="379"/>
      <c r="W50" s="379"/>
      <c r="X50" s="379"/>
      <c r="Y50" s="379"/>
    </row>
    <row r="51" spans="1:43" ht="15" customHeight="1" x14ac:dyDescent="0.4">
      <c r="A51" s="99"/>
      <c r="B51" s="341"/>
      <c r="C51" s="342"/>
      <c r="D51" s="342"/>
      <c r="E51" s="190"/>
      <c r="F51" s="207"/>
      <c r="G51" s="208"/>
      <c r="H51" s="380"/>
      <c r="I51" s="381"/>
      <c r="J51" s="380"/>
      <c r="K51" s="381"/>
      <c r="L51" s="123"/>
      <c r="M51" s="380"/>
      <c r="N51" s="381"/>
      <c r="O51" s="125"/>
      <c r="P51" s="380"/>
      <c r="Q51" s="381"/>
      <c r="R51" s="382"/>
      <c r="S51" s="382"/>
      <c r="T51" s="383"/>
      <c r="U51" s="383"/>
      <c r="V51" s="384"/>
      <c r="W51" s="384"/>
      <c r="X51" s="383"/>
      <c r="Y51" s="383"/>
      <c r="AC51" s="351" t="s">
        <v>82</v>
      </c>
      <c r="AD51" s="351"/>
      <c r="AE51" s="351" t="s">
        <v>83</v>
      </c>
      <c r="AF51" s="351"/>
      <c r="AG51" s="351"/>
      <c r="AH51" s="351" t="s">
        <v>84</v>
      </c>
      <c r="AI51" s="351"/>
    </row>
    <row r="52" spans="1:43" ht="15" customHeight="1" x14ac:dyDescent="0.4">
      <c r="A52" s="99"/>
      <c r="B52" s="368"/>
      <c r="C52" s="369"/>
      <c r="D52" s="370"/>
      <c r="E52" s="187"/>
      <c r="F52" s="209"/>
      <c r="G52" s="210"/>
      <c r="H52" s="364"/>
      <c r="I52" s="365"/>
      <c r="J52" s="364"/>
      <c r="K52" s="365"/>
      <c r="L52" s="124"/>
      <c r="M52" s="364"/>
      <c r="N52" s="365"/>
      <c r="O52" s="126"/>
      <c r="P52" s="364"/>
      <c r="Q52" s="365"/>
      <c r="R52" s="360"/>
      <c r="S52" s="360"/>
      <c r="T52" s="356"/>
      <c r="U52" s="356"/>
      <c r="V52" s="357"/>
      <c r="W52" s="357"/>
      <c r="X52" s="356"/>
      <c r="Y52" s="356"/>
      <c r="AC52" s="99" t="s">
        <v>57</v>
      </c>
      <c r="AD52" s="4"/>
      <c r="AE52" s="99" t="s">
        <v>42</v>
      </c>
      <c r="AF52" s="99"/>
      <c r="AG52" s="4"/>
      <c r="AH52" s="99" t="s">
        <v>42</v>
      </c>
      <c r="AI52" s="4"/>
    </row>
    <row r="53" spans="1:43" ht="15" customHeight="1" x14ac:dyDescent="0.4">
      <c r="A53" s="99"/>
      <c r="B53" s="361"/>
      <c r="C53" s="362"/>
      <c r="D53" s="363"/>
      <c r="E53" s="188"/>
      <c r="F53" s="211"/>
      <c r="G53" s="212"/>
      <c r="H53" s="366"/>
      <c r="I53" s="367"/>
      <c r="J53" s="366"/>
      <c r="K53" s="367"/>
      <c r="L53" s="197"/>
      <c r="M53" s="366"/>
      <c r="N53" s="367"/>
      <c r="O53" s="126"/>
      <c r="P53" s="364"/>
      <c r="Q53" s="365"/>
      <c r="R53" s="360"/>
      <c r="S53" s="360"/>
      <c r="T53" s="356"/>
      <c r="U53" s="356"/>
      <c r="V53" s="357"/>
      <c r="W53" s="357"/>
      <c r="X53" s="356"/>
      <c r="Y53" s="356"/>
      <c r="AC53" s="99" t="s">
        <v>85</v>
      </c>
      <c r="AD53" s="4"/>
      <c r="AE53" s="99" t="s">
        <v>38</v>
      </c>
      <c r="AF53" s="99"/>
      <c r="AG53" s="4"/>
      <c r="AH53" s="99" t="s">
        <v>86</v>
      </c>
      <c r="AI53" s="4"/>
    </row>
    <row r="54" spans="1:43" ht="15" customHeight="1" x14ac:dyDescent="0.4">
      <c r="A54" s="99"/>
      <c r="B54" s="361"/>
      <c r="C54" s="362"/>
      <c r="D54" s="363"/>
      <c r="E54" s="188"/>
      <c r="F54" s="209"/>
      <c r="G54" s="210"/>
      <c r="H54" s="364"/>
      <c r="I54" s="365"/>
      <c r="J54" s="364"/>
      <c r="K54" s="365"/>
      <c r="L54" s="124"/>
      <c r="M54" s="364"/>
      <c r="N54" s="365"/>
      <c r="O54" s="126"/>
      <c r="P54" s="364"/>
      <c r="Q54" s="365"/>
      <c r="R54" s="360"/>
      <c r="S54" s="360"/>
      <c r="T54" s="356"/>
      <c r="U54" s="356"/>
      <c r="V54" s="357"/>
      <c r="W54" s="357"/>
      <c r="X54" s="356"/>
      <c r="Y54" s="356"/>
      <c r="AC54" s="99" t="s">
        <v>87</v>
      </c>
      <c r="AD54" s="4"/>
      <c r="AE54" s="99" t="s">
        <v>36</v>
      </c>
      <c r="AF54" s="99"/>
      <c r="AG54" s="4"/>
      <c r="AH54" s="99" t="s">
        <v>88</v>
      </c>
      <c r="AI54" s="4"/>
    </row>
    <row r="55" spans="1:43" ht="15" customHeight="1" x14ac:dyDescent="0.4">
      <c r="A55" s="99"/>
      <c r="B55" s="361"/>
      <c r="C55" s="362"/>
      <c r="D55" s="363"/>
      <c r="E55" s="188"/>
      <c r="F55" s="209"/>
      <c r="G55" s="210"/>
      <c r="H55" s="364"/>
      <c r="I55" s="365"/>
      <c r="J55" s="364"/>
      <c r="K55" s="365"/>
      <c r="L55" s="124"/>
      <c r="M55" s="364"/>
      <c r="N55" s="365"/>
      <c r="O55" s="126"/>
      <c r="P55" s="364"/>
      <c r="Q55" s="365"/>
      <c r="R55" s="360"/>
      <c r="S55" s="360"/>
      <c r="T55" s="356"/>
      <c r="U55" s="356"/>
      <c r="V55" s="357"/>
      <c r="W55" s="357"/>
      <c r="X55" s="356"/>
      <c r="Y55" s="356"/>
      <c r="AC55" s="99" t="s">
        <v>89</v>
      </c>
      <c r="AD55" s="4"/>
      <c r="AE55" s="99" t="s">
        <v>90</v>
      </c>
      <c r="AF55" s="99"/>
      <c r="AG55" s="4"/>
      <c r="AH55" s="99" t="s">
        <v>91</v>
      </c>
      <c r="AI55" s="4"/>
    </row>
    <row r="56" spans="1:43" ht="15" customHeight="1" x14ac:dyDescent="0.4">
      <c r="A56" s="99"/>
      <c r="B56" s="361"/>
      <c r="C56" s="362"/>
      <c r="D56" s="363"/>
      <c r="E56" s="188"/>
      <c r="F56" s="209"/>
      <c r="G56" s="210"/>
      <c r="H56" s="364"/>
      <c r="I56" s="365"/>
      <c r="J56" s="364"/>
      <c r="K56" s="365"/>
      <c r="L56" s="124"/>
      <c r="M56" s="364"/>
      <c r="N56" s="365"/>
      <c r="O56" s="126"/>
      <c r="P56" s="364"/>
      <c r="Q56" s="365"/>
      <c r="R56" s="360"/>
      <c r="S56" s="360"/>
      <c r="T56" s="356"/>
      <c r="U56" s="356"/>
      <c r="V56" s="357"/>
      <c r="W56" s="357"/>
      <c r="X56" s="356"/>
      <c r="Y56" s="356"/>
      <c r="AC56" s="99"/>
      <c r="AD56" s="4"/>
      <c r="AE56" s="99" t="s">
        <v>92</v>
      </c>
      <c r="AF56" s="99"/>
      <c r="AG56" s="4"/>
      <c r="AH56" s="4"/>
      <c r="AI56" s="4"/>
    </row>
    <row r="57" spans="1:43" ht="15" customHeight="1" x14ac:dyDescent="0.4">
      <c r="A57" s="99"/>
      <c r="B57" s="334"/>
      <c r="C57" s="335"/>
      <c r="D57" s="336"/>
      <c r="E57" s="189"/>
      <c r="F57" s="213"/>
      <c r="G57" s="214"/>
      <c r="H57" s="358"/>
      <c r="I57" s="359"/>
      <c r="J57" s="358"/>
      <c r="K57" s="359"/>
      <c r="L57" s="124"/>
      <c r="M57" s="358"/>
      <c r="N57" s="359"/>
      <c r="O57" s="126"/>
      <c r="P57" s="358"/>
      <c r="Q57" s="359"/>
      <c r="R57" s="360"/>
      <c r="S57" s="360"/>
      <c r="T57" s="356"/>
      <c r="U57" s="356"/>
      <c r="V57" s="357"/>
      <c r="W57" s="357"/>
      <c r="X57" s="356"/>
      <c r="Y57" s="356"/>
      <c r="AC57" s="351" t="s">
        <v>93</v>
      </c>
      <c r="AD57" s="351"/>
      <c r="AE57" s="99" t="s">
        <v>94</v>
      </c>
      <c r="AF57" s="99"/>
      <c r="AG57" s="4"/>
      <c r="AH57" s="4"/>
      <c r="AI57" s="4"/>
    </row>
    <row r="58" spans="1:43" ht="15" customHeight="1" x14ac:dyDescent="0.4">
      <c r="A58" s="103"/>
      <c r="B58" s="352" t="s">
        <v>95</v>
      </c>
      <c r="C58" s="353"/>
      <c r="D58" s="353"/>
      <c r="E58" s="353"/>
      <c r="F58" s="354">
        <f>H58+J58+M58+P58+T58+X58</f>
        <v>0</v>
      </c>
      <c r="G58" s="349"/>
      <c r="H58" s="355">
        <f>SUM(H51:I57)</f>
        <v>0</v>
      </c>
      <c r="I58" s="355"/>
      <c r="J58" s="355">
        <f>SUM(J51:K57)</f>
        <v>0</v>
      </c>
      <c r="K58" s="355"/>
      <c r="L58" s="179"/>
      <c r="M58" s="355">
        <f>SUM(M51:N57)</f>
        <v>0</v>
      </c>
      <c r="N58" s="355"/>
      <c r="O58" s="179"/>
      <c r="P58" s="355">
        <f>SUM(P51:Q57)</f>
        <v>0</v>
      </c>
      <c r="Q58" s="355"/>
      <c r="R58" s="350"/>
      <c r="S58" s="350"/>
      <c r="T58" s="355">
        <f>SUM(T51:U57)</f>
        <v>0</v>
      </c>
      <c r="U58" s="355"/>
      <c r="V58" s="350"/>
      <c r="W58" s="350"/>
      <c r="X58" s="355">
        <f>SUM(X51:Y57)</f>
        <v>0</v>
      </c>
      <c r="Y58" s="355"/>
      <c r="Z58" s="104"/>
      <c r="AC58" s="99" t="s">
        <v>96</v>
      </c>
      <c r="AD58" s="4"/>
      <c r="AE58" s="99" t="s">
        <v>97</v>
      </c>
      <c r="AF58" s="99"/>
      <c r="AG58" s="4"/>
      <c r="AH58" s="4"/>
      <c r="AI58" s="4"/>
      <c r="AQ58" s="104"/>
    </row>
    <row r="59" spans="1:43" ht="15" customHeight="1" x14ac:dyDescent="0.4">
      <c r="A59" s="103"/>
      <c r="B59" s="346"/>
      <c r="C59" s="347"/>
      <c r="D59" s="347"/>
      <c r="E59" s="347"/>
      <c r="F59" s="348" t="e">
        <f>X59+T59+P59+M59+J59+H59</f>
        <v>#DIV/0!</v>
      </c>
      <c r="G59" s="349"/>
      <c r="H59" s="340" t="e">
        <f>H58/F58</f>
        <v>#DIV/0!</v>
      </c>
      <c r="I59" s="340"/>
      <c r="J59" s="340" t="e">
        <f>J58/F58</f>
        <v>#DIV/0!</v>
      </c>
      <c r="K59" s="340"/>
      <c r="L59" s="179"/>
      <c r="M59" s="340" t="e">
        <f>M58/F58</f>
        <v>#DIV/0!</v>
      </c>
      <c r="N59" s="340"/>
      <c r="O59" s="179"/>
      <c r="P59" s="340" t="e">
        <f>P58/F58</f>
        <v>#DIV/0!</v>
      </c>
      <c r="Q59" s="340"/>
      <c r="R59" s="350"/>
      <c r="S59" s="350"/>
      <c r="T59" s="340" t="e">
        <f>T58/F58</f>
        <v>#DIV/0!</v>
      </c>
      <c r="U59" s="340"/>
      <c r="V59" s="350"/>
      <c r="W59" s="350"/>
      <c r="X59" s="340" t="e">
        <f>X58/F58</f>
        <v>#DIV/0!</v>
      </c>
      <c r="Y59" s="340"/>
      <c r="Z59" s="104"/>
      <c r="AC59" s="99" t="s">
        <v>98</v>
      </c>
      <c r="AD59" s="4"/>
      <c r="AE59" s="99" t="s">
        <v>99</v>
      </c>
      <c r="AF59" s="99"/>
      <c r="AG59" s="4"/>
      <c r="AH59" s="4"/>
      <c r="AI59" s="4"/>
      <c r="AQ59" s="104"/>
    </row>
    <row r="60" spans="1:43" ht="15" customHeight="1" x14ac:dyDescent="0.4">
      <c r="A60" s="99"/>
      <c r="B60" s="341" t="s">
        <v>87</v>
      </c>
      <c r="C60" s="342"/>
      <c r="D60" s="342"/>
      <c r="E60" s="186"/>
      <c r="F60" s="215"/>
      <c r="G60" s="216"/>
      <c r="H60" s="343"/>
      <c r="I60" s="343"/>
      <c r="J60" s="343"/>
      <c r="K60" s="343"/>
      <c r="L60" s="175"/>
      <c r="M60" s="343"/>
      <c r="N60" s="343"/>
      <c r="O60" s="176"/>
      <c r="P60" s="343"/>
      <c r="Q60" s="343"/>
      <c r="R60" s="344"/>
      <c r="S60" s="344"/>
      <c r="T60" s="343"/>
      <c r="U60" s="343"/>
      <c r="V60" s="345"/>
      <c r="W60" s="345"/>
      <c r="X60" s="343"/>
      <c r="Y60" s="343"/>
      <c r="AC60" s="99" t="s">
        <v>100</v>
      </c>
      <c r="AD60" s="4"/>
      <c r="AE60" s="99" t="s">
        <v>101</v>
      </c>
      <c r="AF60" s="99"/>
      <c r="AG60" s="4"/>
      <c r="AH60" s="4"/>
      <c r="AI60" s="4"/>
    </row>
    <row r="61" spans="1:43" ht="15" customHeight="1" x14ac:dyDescent="0.4">
      <c r="A61" s="99"/>
      <c r="B61" s="334" t="s">
        <v>89</v>
      </c>
      <c r="C61" s="335"/>
      <c r="D61" s="336"/>
      <c r="E61" s="189"/>
      <c r="F61" s="217"/>
      <c r="G61" s="218"/>
      <c r="H61" s="337"/>
      <c r="I61" s="337"/>
      <c r="J61" s="337"/>
      <c r="K61" s="337"/>
      <c r="L61" s="128"/>
      <c r="M61" s="337"/>
      <c r="N61" s="337"/>
      <c r="O61" s="129"/>
      <c r="P61" s="337"/>
      <c r="Q61" s="337"/>
      <c r="R61" s="338"/>
      <c r="S61" s="338"/>
      <c r="T61" s="337"/>
      <c r="U61" s="337"/>
      <c r="V61" s="339"/>
      <c r="W61" s="339"/>
      <c r="X61" s="337"/>
      <c r="Y61" s="337"/>
      <c r="AA61" s="104"/>
      <c r="AC61" s="99"/>
      <c r="AD61" s="4"/>
      <c r="AE61" s="99" t="s">
        <v>102</v>
      </c>
      <c r="AF61" s="99"/>
      <c r="AG61" s="4"/>
      <c r="AH61" s="4"/>
      <c r="AI61" s="4"/>
    </row>
    <row r="62" spans="1:43" s="104" customFormat="1" ht="15" customHeight="1" thickBot="1" x14ac:dyDescent="0.45">
      <c r="A62" s="103"/>
      <c r="B62" s="149" t="s">
        <v>103</v>
      </c>
      <c r="C62" s="150"/>
      <c r="D62" s="150"/>
      <c r="E62" s="150"/>
      <c r="F62" s="151"/>
      <c r="G62" s="152">
        <f>H62+J62+M62+P62+T62+X62</f>
        <v>0</v>
      </c>
      <c r="H62" s="314">
        <f>SUM(H60:I61)</f>
        <v>0</v>
      </c>
      <c r="I62" s="314"/>
      <c r="J62" s="314">
        <f>SUM(J60:K61)</f>
        <v>0</v>
      </c>
      <c r="K62" s="314"/>
      <c r="L62" s="130"/>
      <c r="M62" s="314">
        <f>SUM(M60:N61)</f>
        <v>0</v>
      </c>
      <c r="N62" s="314"/>
      <c r="O62" s="130"/>
      <c r="P62" s="314">
        <f>SUM(P60:Q61)</f>
        <v>0</v>
      </c>
      <c r="Q62" s="314"/>
      <c r="R62" s="313"/>
      <c r="S62" s="313"/>
      <c r="T62" s="314">
        <f>SUM(T60:U61)</f>
        <v>0</v>
      </c>
      <c r="U62" s="314"/>
      <c r="V62" s="313"/>
      <c r="W62" s="313"/>
      <c r="X62" s="314">
        <f>SUM(X60:Y61)</f>
        <v>0</v>
      </c>
      <c r="Y62" s="314"/>
      <c r="AB62"/>
      <c r="AC62" s="103"/>
      <c r="AD62" s="143"/>
      <c r="AE62" s="99" t="s">
        <v>104</v>
      </c>
      <c r="AF62" s="99"/>
      <c r="AG62" s="4"/>
      <c r="AH62" s="4"/>
      <c r="AI62" s="4"/>
      <c r="AJ62"/>
      <c r="AK62"/>
      <c r="AL62"/>
      <c r="AM62"/>
      <c r="AN62"/>
      <c r="AO62"/>
      <c r="AP62"/>
      <c r="AQ62"/>
    </row>
    <row r="63" spans="1:43" s="104" customFormat="1" ht="15" customHeight="1" x14ac:dyDescent="0.4">
      <c r="A63" s="103"/>
      <c r="B63" s="180" t="s">
        <v>105</v>
      </c>
      <c r="C63" s="181"/>
      <c r="D63" s="181"/>
      <c r="E63" s="181"/>
      <c r="F63" s="182"/>
      <c r="G63" s="183">
        <f>H63+J63+M63+P63+T63+X63</f>
        <v>0</v>
      </c>
      <c r="H63" s="316">
        <f>H58+H62</f>
        <v>0</v>
      </c>
      <c r="I63" s="316"/>
      <c r="J63" s="316">
        <f>J58+J62</f>
        <v>0</v>
      </c>
      <c r="K63" s="316"/>
      <c r="L63" s="131"/>
      <c r="M63" s="316">
        <f>M58+M62</f>
        <v>0</v>
      </c>
      <c r="N63" s="316"/>
      <c r="O63" s="131"/>
      <c r="P63" s="316">
        <f>P58+P62</f>
        <v>0</v>
      </c>
      <c r="Q63" s="316"/>
      <c r="R63" s="315"/>
      <c r="S63" s="315"/>
      <c r="T63" s="316">
        <f>T58+T62</f>
        <v>0</v>
      </c>
      <c r="U63" s="316"/>
      <c r="V63" s="315"/>
      <c r="W63" s="315"/>
      <c r="X63" s="316">
        <f>X58+X62</f>
        <v>0</v>
      </c>
      <c r="Y63" s="317"/>
      <c r="AA63"/>
      <c r="AH63"/>
      <c r="AQ63"/>
    </row>
    <row r="64" spans="1:43" ht="15" customHeight="1" thickBot="1" x14ac:dyDescent="0.45">
      <c r="A64" s="103"/>
      <c r="B64" s="331"/>
      <c r="C64" s="332"/>
      <c r="D64" s="332"/>
      <c r="E64" s="332"/>
      <c r="F64" s="184"/>
      <c r="G64" s="185" t="e">
        <f>H64+J64+M64+P64+T64+X64</f>
        <v>#DIV/0!</v>
      </c>
      <c r="H64" s="318" t="e">
        <f>H63/G63</f>
        <v>#DIV/0!</v>
      </c>
      <c r="I64" s="318"/>
      <c r="J64" s="318" t="e">
        <f>J63/G63</f>
        <v>#DIV/0!</v>
      </c>
      <c r="K64" s="318"/>
      <c r="L64" s="132"/>
      <c r="M64" s="318" t="e">
        <f>M63/G63</f>
        <v>#DIV/0!</v>
      </c>
      <c r="N64" s="318"/>
      <c r="O64" s="132"/>
      <c r="P64" s="318" t="e">
        <f>P63/G63</f>
        <v>#DIV/0!</v>
      </c>
      <c r="Q64" s="318"/>
      <c r="R64" s="333"/>
      <c r="S64" s="333"/>
      <c r="T64" s="318" t="e">
        <f>T63/G63</f>
        <v>#DIV/0!</v>
      </c>
      <c r="U64" s="318"/>
      <c r="V64" s="333"/>
      <c r="W64" s="333"/>
      <c r="X64" s="318" t="e">
        <f>X63/G63</f>
        <v>#DIV/0!</v>
      </c>
      <c r="Y64" s="319"/>
      <c r="Z64" s="104"/>
      <c r="AB64" s="104"/>
      <c r="AG64" s="104"/>
      <c r="AI64" s="104"/>
      <c r="AJ64" s="104"/>
      <c r="AK64" s="104"/>
      <c r="AL64" s="104"/>
      <c r="AM64" s="104"/>
      <c r="AN64" s="104"/>
      <c r="AO64" s="104"/>
      <c r="AP64" s="104"/>
    </row>
    <row r="65" spans="1:34" ht="5.15" customHeight="1" x14ac:dyDescent="0.4">
      <c r="A65" s="99"/>
      <c r="B65" s="94"/>
      <c r="C65" s="94"/>
      <c r="D65" s="94"/>
      <c r="E65" s="94"/>
      <c r="F65" s="94"/>
      <c r="G65" s="94"/>
      <c r="H65" s="94"/>
      <c r="I65" s="94"/>
      <c r="J65" s="94"/>
      <c r="K65" s="94"/>
      <c r="L65" s="94"/>
      <c r="M65" s="94"/>
      <c r="N65" s="94"/>
      <c r="O65" s="94"/>
      <c r="P65" s="94"/>
      <c r="Q65" s="94"/>
      <c r="R65" s="94"/>
      <c r="S65" s="94"/>
      <c r="T65" s="94"/>
      <c r="U65" s="94"/>
      <c r="V65" s="94"/>
      <c r="W65" s="94"/>
      <c r="X65" s="94"/>
    </row>
    <row r="66" spans="1:34" ht="15" customHeight="1" x14ac:dyDescent="0.4">
      <c r="A66" s="99"/>
      <c r="B66" s="320" t="s">
        <v>106</v>
      </c>
      <c r="C66" s="320"/>
      <c r="D66" s="320"/>
      <c r="E66" s="320"/>
      <c r="F66" s="320"/>
      <c r="G66" s="320"/>
      <c r="H66" s="320"/>
      <c r="I66" s="320"/>
      <c r="J66" s="320"/>
      <c r="K66" s="320"/>
      <c r="L66" s="320"/>
      <c r="M66" s="320"/>
      <c r="N66" s="320"/>
      <c r="O66" s="320"/>
      <c r="P66" s="320"/>
      <c r="Q66" s="320"/>
      <c r="R66" s="320"/>
      <c r="S66" s="320"/>
      <c r="T66" s="320"/>
      <c r="U66" s="320"/>
      <c r="V66" s="320"/>
      <c r="W66" s="320"/>
      <c r="X66" s="320"/>
      <c r="Y66" s="320"/>
    </row>
    <row r="67" spans="1:34" ht="15" customHeight="1" x14ac:dyDescent="0.4">
      <c r="A67" s="99"/>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row>
    <row r="68" spans="1:34" ht="5.15" customHeight="1" x14ac:dyDescent="0.4">
      <c r="A68" s="99"/>
      <c r="B68" s="94"/>
      <c r="C68" s="94"/>
      <c r="D68" s="94"/>
      <c r="E68" s="94"/>
      <c r="F68" s="94"/>
      <c r="G68" s="94"/>
      <c r="H68" s="94"/>
      <c r="I68" s="94"/>
      <c r="J68" s="94"/>
      <c r="K68" s="94"/>
      <c r="L68" s="94"/>
      <c r="M68" s="94"/>
      <c r="N68" s="94"/>
      <c r="O68" s="94"/>
      <c r="P68" s="94"/>
      <c r="Q68" s="94"/>
      <c r="R68" s="94"/>
      <c r="S68" s="94"/>
      <c r="T68" s="94"/>
      <c r="U68" s="94"/>
      <c r="V68" s="94"/>
      <c r="W68" s="94"/>
      <c r="X68" s="94"/>
      <c r="AH68" s="104"/>
    </row>
    <row r="69" spans="1:34" ht="15" customHeight="1" x14ac:dyDescent="0.4">
      <c r="A69" s="99"/>
      <c r="B69" s="321"/>
      <c r="C69" s="322"/>
      <c r="D69" s="322"/>
      <c r="E69" s="322"/>
      <c r="F69" s="322"/>
      <c r="G69" s="322"/>
      <c r="H69" s="322"/>
      <c r="I69" s="322"/>
      <c r="J69" s="322"/>
      <c r="K69" s="322"/>
      <c r="L69" s="322"/>
      <c r="M69" s="322"/>
      <c r="N69" s="322"/>
      <c r="O69" s="322"/>
      <c r="P69" s="322"/>
      <c r="Q69" s="322"/>
      <c r="R69" s="322"/>
      <c r="S69" s="322"/>
      <c r="T69" s="322"/>
      <c r="U69" s="322"/>
      <c r="V69" s="322"/>
      <c r="W69" s="322"/>
      <c r="X69" s="322"/>
      <c r="Y69" s="323"/>
      <c r="AH69" s="104"/>
    </row>
    <row r="70" spans="1:34" ht="15" customHeight="1" x14ac:dyDescent="0.4">
      <c r="A70" s="99"/>
      <c r="B70" s="324"/>
      <c r="C70" s="325"/>
      <c r="D70" s="325"/>
      <c r="E70" s="325"/>
      <c r="F70" s="325"/>
      <c r="G70" s="325"/>
      <c r="H70" s="325"/>
      <c r="I70" s="325"/>
      <c r="J70" s="325"/>
      <c r="K70" s="325"/>
      <c r="L70" s="325"/>
      <c r="M70" s="325"/>
      <c r="N70" s="325"/>
      <c r="O70" s="325"/>
      <c r="P70" s="325"/>
      <c r="Q70" s="325"/>
      <c r="R70" s="325"/>
      <c r="S70" s="325"/>
      <c r="T70" s="325"/>
      <c r="U70" s="325"/>
      <c r="V70" s="325"/>
      <c r="W70" s="325"/>
      <c r="X70" s="325"/>
      <c r="Y70" s="326"/>
    </row>
    <row r="71" spans="1:34" ht="15" customHeight="1" x14ac:dyDescent="0.4">
      <c r="A71" s="99"/>
      <c r="B71" s="324"/>
      <c r="C71" s="325"/>
      <c r="D71" s="325"/>
      <c r="E71" s="325"/>
      <c r="F71" s="325"/>
      <c r="G71" s="325"/>
      <c r="H71" s="325"/>
      <c r="I71" s="325"/>
      <c r="J71" s="325"/>
      <c r="K71" s="325"/>
      <c r="L71" s="325"/>
      <c r="M71" s="325"/>
      <c r="N71" s="325"/>
      <c r="O71" s="325"/>
      <c r="P71" s="325"/>
      <c r="Q71" s="325"/>
      <c r="R71" s="325"/>
      <c r="S71" s="325"/>
      <c r="T71" s="325"/>
      <c r="U71" s="325"/>
      <c r="V71" s="325"/>
      <c r="W71" s="325"/>
      <c r="X71" s="325"/>
      <c r="Y71" s="326"/>
    </row>
    <row r="72" spans="1:34" ht="15" customHeight="1" x14ac:dyDescent="0.4">
      <c r="A72" s="99"/>
      <c r="B72" s="324"/>
      <c r="C72" s="325"/>
      <c r="D72" s="325"/>
      <c r="E72" s="325"/>
      <c r="F72" s="325"/>
      <c r="G72" s="325"/>
      <c r="H72" s="325"/>
      <c r="I72" s="325"/>
      <c r="J72" s="325"/>
      <c r="K72" s="325"/>
      <c r="L72" s="325"/>
      <c r="M72" s="325"/>
      <c r="N72" s="325"/>
      <c r="O72" s="325"/>
      <c r="P72" s="325"/>
      <c r="Q72" s="325"/>
      <c r="R72" s="325"/>
      <c r="S72" s="325"/>
      <c r="T72" s="325"/>
      <c r="U72" s="325"/>
      <c r="V72" s="325"/>
      <c r="W72" s="325"/>
      <c r="X72" s="325"/>
      <c r="Y72" s="326"/>
    </row>
    <row r="73" spans="1:34" ht="15" customHeight="1" x14ac:dyDescent="0.4">
      <c r="A73" s="99"/>
      <c r="B73" s="327"/>
      <c r="C73" s="328"/>
      <c r="D73" s="328"/>
      <c r="E73" s="328"/>
      <c r="F73" s="328"/>
      <c r="G73" s="328"/>
      <c r="H73" s="328"/>
      <c r="I73" s="328"/>
      <c r="J73" s="328"/>
      <c r="K73" s="328"/>
      <c r="L73" s="328"/>
      <c r="M73" s="328"/>
      <c r="N73" s="328"/>
      <c r="O73" s="328"/>
      <c r="P73" s="328"/>
      <c r="Q73" s="328"/>
      <c r="R73" s="328"/>
      <c r="S73" s="328"/>
      <c r="T73" s="328"/>
      <c r="U73" s="328"/>
      <c r="V73" s="328"/>
      <c r="W73" s="328"/>
      <c r="X73" s="328"/>
      <c r="Y73" s="329"/>
    </row>
    <row r="74" spans="1:34" ht="5.15" customHeight="1" x14ac:dyDescent="0.4">
      <c r="A74" s="99"/>
      <c r="B74" s="94"/>
      <c r="C74" s="94"/>
      <c r="D74" s="94"/>
      <c r="E74" s="94"/>
      <c r="F74" s="94"/>
      <c r="G74" s="94"/>
      <c r="H74" s="94"/>
      <c r="I74" s="94"/>
      <c r="J74" s="94"/>
      <c r="K74" s="94"/>
      <c r="L74" s="94"/>
      <c r="M74" s="94"/>
      <c r="N74" s="94"/>
      <c r="O74" s="94"/>
      <c r="P74" s="94"/>
      <c r="Q74" s="94"/>
      <c r="R74" s="94"/>
      <c r="S74" s="94"/>
      <c r="T74" s="94"/>
      <c r="U74" s="94"/>
      <c r="V74" s="94"/>
      <c r="W74" s="94"/>
      <c r="X74" s="94"/>
    </row>
    <row r="75" spans="1:34" ht="15" customHeight="1" x14ac:dyDescent="0.4">
      <c r="A75" s="99"/>
      <c r="B75" s="330" t="s">
        <v>107</v>
      </c>
      <c r="C75" s="330"/>
      <c r="D75" s="330"/>
      <c r="E75" s="330"/>
      <c r="F75" s="330"/>
      <c r="G75" s="330"/>
      <c r="H75" s="330"/>
      <c r="I75" s="330"/>
      <c r="J75" s="330"/>
      <c r="K75" s="330"/>
      <c r="L75" s="330"/>
      <c r="M75" s="330"/>
      <c r="N75" s="330"/>
      <c r="O75" s="330"/>
      <c r="P75" s="330"/>
      <c r="Q75" s="330"/>
      <c r="R75" s="330"/>
      <c r="S75" s="330"/>
      <c r="T75" s="330"/>
      <c r="U75" s="330"/>
      <c r="V75" s="330"/>
      <c r="W75" s="330"/>
      <c r="X75" s="330"/>
      <c r="Y75" s="330"/>
    </row>
    <row r="76" spans="1:34" ht="15" customHeight="1" x14ac:dyDescent="0.4">
      <c r="A76" s="99"/>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row>
    <row r="77" spans="1:34" ht="5.15" customHeight="1" x14ac:dyDescent="0.4">
      <c r="A77" s="99"/>
      <c r="B77" s="94"/>
      <c r="C77" s="94"/>
      <c r="D77" s="94"/>
      <c r="E77" s="94"/>
      <c r="F77" s="94"/>
      <c r="G77" s="94"/>
      <c r="H77" s="94"/>
      <c r="I77" s="94"/>
      <c r="J77" s="94"/>
      <c r="K77" s="94"/>
      <c r="L77" s="94"/>
      <c r="M77" s="94"/>
      <c r="N77" s="94"/>
      <c r="O77" s="94"/>
      <c r="P77" s="94"/>
      <c r="Q77" s="94"/>
      <c r="R77" s="94"/>
      <c r="S77" s="94"/>
      <c r="T77" s="94"/>
      <c r="U77" s="94"/>
      <c r="V77" s="94"/>
      <c r="W77" s="94"/>
      <c r="X77" s="94"/>
    </row>
    <row r="78" spans="1:34" ht="15" customHeight="1" x14ac:dyDescent="0.4">
      <c r="A78" s="99"/>
      <c r="B78" s="94"/>
      <c r="C78" s="94"/>
      <c r="D78" s="312" t="s">
        <v>108</v>
      </c>
      <c r="E78" s="312"/>
      <c r="F78" s="312"/>
      <c r="G78" s="312"/>
      <c r="H78" s="312" t="s">
        <v>109</v>
      </c>
      <c r="I78" s="312"/>
      <c r="J78" s="312"/>
      <c r="K78" s="312"/>
      <c r="L78" s="312" t="s">
        <v>110</v>
      </c>
      <c r="M78" s="312"/>
      <c r="N78" s="312"/>
      <c r="O78" s="312"/>
      <c r="P78" s="312" t="s">
        <v>111</v>
      </c>
      <c r="Q78" s="312"/>
      <c r="R78" s="312"/>
      <c r="S78" s="312"/>
      <c r="T78" s="312" t="s">
        <v>112</v>
      </c>
      <c r="U78" s="312"/>
      <c r="V78" s="312"/>
      <c r="W78" s="312"/>
      <c r="X78" s="94"/>
      <c r="Y78" s="94"/>
    </row>
    <row r="79" spans="1:34" ht="15" customHeight="1" x14ac:dyDescent="0.4">
      <c r="A79" s="99"/>
      <c r="B79" s="94"/>
      <c r="C79" s="94"/>
      <c r="D79" s="273" t="s">
        <v>113</v>
      </c>
      <c r="E79" s="273"/>
      <c r="F79" s="273" t="s">
        <v>79</v>
      </c>
      <c r="G79" s="273"/>
      <c r="H79" s="273" t="s">
        <v>113</v>
      </c>
      <c r="I79" s="273"/>
      <c r="J79" s="273" t="s">
        <v>79</v>
      </c>
      <c r="K79" s="273"/>
      <c r="L79" s="273" t="s">
        <v>113</v>
      </c>
      <c r="M79" s="273"/>
      <c r="N79" s="273" t="s">
        <v>79</v>
      </c>
      <c r="O79" s="273"/>
      <c r="P79" s="273" t="s">
        <v>113</v>
      </c>
      <c r="Q79" s="273"/>
      <c r="R79" s="273" t="s">
        <v>79</v>
      </c>
      <c r="S79" s="273"/>
      <c r="T79" s="273" t="s">
        <v>113</v>
      </c>
      <c r="U79" s="273"/>
      <c r="V79" s="273" t="s">
        <v>79</v>
      </c>
      <c r="W79" s="273"/>
      <c r="X79" s="94"/>
      <c r="Y79" s="94"/>
    </row>
    <row r="80" spans="1:34" ht="15" customHeight="1" x14ac:dyDescent="0.4">
      <c r="A80" s="99"/>
      <c r="B80" s="94"/>
      <c r="C80" s="94"/>
      <c r="D80" s="288"/>
      <c r="E80" s="288"/>
      <c r="F80" s="286"/>
      <c r="G80" s="286"/>
      <c r="H80" s="288"/>
      <c r="I80" s="288"/>
      <c r="J80" s="286"/>
      <c r="K80" s="286"/>
      <c r="L80" s="288"/>
      <c r="M80" s="288"/>
      <c r="N80" s="286"/>
      <c r="O80" s="286"/>
      <c r="P80" s="288"/>
      <c r="Q80" s="288"/>
      <c r="R80" s="286"/>
      <c r="S80" s="286"/>
      <c r="T80" s="288"/>
      <c r="U80" s="288"/>
      <c r="V80" s="286"/>
      <c r="W80" s="286"/>
      <c r="X80" s="94"/>
      <c r="Y80" s="94"/>
    </row>
    <row r="81" spans="1:47" ht="5.15" customHeight="1" x14ac:dyDescent="0.4">
      <c r="A81" s="99"/>
      <c r="B81" s="94"/>
      <c r="C81" s="94"/>
      <c r="D81" s="94"/>
      <c r="E81" s="94"/>
      <c r="F81" s="94"/>
      <c r="G81" s="94"/>
      <c r="H81" s="94"/>
      <c r="I81" s="94"/>
      <c r="J81" s="94"/>
      <c r="K81" s="94"/>
      <c r="L81" s="94"/>
      <c r="M81" s="94"/>
      <c r="N81" s="94"/>
      <c r="O81" s="94"/>
      <c r="P81" s="94"/>
      <c r="Q81" s="94"/>
      <c r="R81" s="94"/>
      <c r="S81" s="94"/>
      <c r="T81" s="94"/>
      <c r="U81" s="94"/>
      <c r="V81" s="94"/>
      <c r="W81" s="94"/>
      <c r="X81" s="94"/>
    </row>
    <row r="82" spans="1:47" ht="15" customHeight="1" x14ac:dyDescent="0.4">
      <c r="A82" s="99"/>
      <c r="B82" s="136" t="s">
        <v>114</v>
      </c>
      <c r="C82" s="94"/>
      <c r="D82" s="94"/>
      <c r="E82" s="94"/>
      <c r="F82" s="94"/>
      <c r="G82" s="94"/>
      <c r="H82" s="94"/>
      <c r="I82" s="94"/>
      <c r="J82" s="94"/>
      <c r="K82" s="94"/>
      <c r="L82" s="94"/>
      <c r="M82" s="94"/>
      <c r="N82" s="94"/>
      <c r="O82" s="94"/>
      <c r="P82" s="94"/>
      <c r="Q82" s="94"/>
      <c r="R82" s="94"/>
      <c r="S82" s="94"/>
      <c r="T82" s="94"/>
      <c r="U82" s="94"/>
      <c r="V82" s="94"/>
      <c r="W82" s="94"/>
      <c r="X82" s="94"/>
    </row>
    <row r="83" spans="1:47" ht="5.15" customHeight="1" x14ac:dyDescent="0.4">
      <c r="A83" s="99"/>
      <c r="B83" s="94"/>
      <c r="C83" s="94"/>
      <c r="D83" s="94"/>
      <c r="E83" s="94"/>
      <c r="F83" s="94"/>
      <c r="G83" s="94"/>
      <c r="H83" s="94"/>
      <c r="I83" s="94"/>
      <c r="J83" s="94"/>
      <c r="K83" s="94"/>
      <c r="L83" s="94"/>
      <c r="M83" s="94"/>
      <c r="N83" s="94"/>
      <c r="O83" s="94"/>
      <c r="P83" s="94"/>
      <c r="Q83" s="94"/>
      <c r="R83" s="94"/>
      <c r="S83" s="94"/>
      <c r="T83" s="94"/>
      <c r="U83" s="94"/>
      <c r="V83" s="94"/>
      <c r="W83" s="94"/>
      <c r="X83" s="94"/>
    </row>
    <row r="84" spans="1:47" ht="15" customHeight="1" x14ac:dyDescent="0.4">
      <c r="A84" s="99"/>
      <c r="B84" s="94"/>
      <c r="C84" s="94"/>
      <c r="D84" s="312" t="s">
        <v>108</v>
      </c>
      <c r="E84" s="312"/>
      <c r="F84" s="312"/>
      <c r="G84" s="312"/>
      <c r="H84" s="312" t="s">
        <v>109</v>
      </c>
      <c r="I84" s="312"/>
      <c r="J84" s="312"/>
      <c r="K84" s="312"/>
      <c r="L84" s="312" t="s">
        <v>110</v>
      </c>
      <c r="M84" s="312"/>
      <c r="N84" s="312"/>
      <c r="O84" s="312"/>
      <c r="P84" s="312" t="s">
        <v>111</v>
      </c>
      <c r="Q84" s="312"/>
      <c r="R84" s="312"/>
      <c r="S84" s="312"/>
      <c r="T84" s="312" t="s">
        <v>112</v>
      </c>
      <c r="U84" s="312"/>
      <c r="V84" s="312"/>
      <c r="W84" s="312"/>
      <c r="X84" s="94"/>
      <c r="Y84" s="94"/>
    </row>
    <row r="85" spans="1:47" ht="15" customHeight="1" x14ac:dyDescent="0.4">
      <c r="A85" s="99"/>
      <c r="B85" s="94"/>
      <c r="C85" s="94"/>
      <c r="D85" s="273" t="s">
        <v>113</v>
      </c>
      <c r="E85" s="273"/>
      <c r="F85" s="273" t="s">
        <v>79</v>
      </c>
      <c r="G85" s="273"/>
      <c r="H85" s="273" t="s">
        <v>113</v>
      </c>
      <c r="I85" s="273"/>
      <c r="J85" s="273" t="s">
        <v>79</v>
      </c>
      <c r="K85" s="273"/>
      <c r="L85" s="273" t="s">
        <v>113</v>
      </c>
      <c r="M85" s="273"/>
      <c r="N85" s="273" t="s">
        <v>79</v>
      </c>
      <c r="O85" s="273"/>
      <c r="P85" s="273" t="s">
        <v>113</v>
      </c>
      <c r="Q85" s="273"/>
      <c r="R85" s="273" t="s">
        <v>79</v>
      </c>
      <c r="S85" s="273"/>
      <c r="T85" s="273" t="s">
        <v>113</v>
      </c>
      <c r="U85" s="273"/>
      <c r="V85" s="273" t="s">
        <v>79</v>
      </c>
      <c r="W85" s="273"/>
      <c r="X85" s="94"/>
      <c r="Y85" s="94"/>
      <c r="AQ85" s="1"/>
    </row>
    <row r="86" spans="1:47" ht="15" customHeight="1" x14ac:dyDescent="0.4">
      <c r="A86" s="99"/>
      <c r="B86" s="94"/>
      <c r="C86" s="94"/>
      <c r="D86" s="288"/>
      <c r="E86" s="288"/>
      <c r="F86" s="286"/>
      <c r="G86" s="286"/>
      <c r="H86" s="288"/>
      <c r="I86" s="288"/>
      <c r="J86" s="286"/>
      <c r="K86" s="286"/>
      <c r="L86" s="288"/>
      <c r="M86" s="288"/>
      <c r="N86" s="286"/>
      <c r="O86" s="286"/>
      <c r="P86" s="288"/>
      <c r="Q86" s="288"/>
      <c r="R86" s="286"/>
      <c r="S86" s="286"/>
      <c r="T86" s="288"/>
      <c r="U86" s="288"/>
      <c r="V86" s="286"/>
      <c r="W86" s="286"/>
      <c r="X86" s="94"/>
      <c r="Y86" s="94"/>
    </row>
    <row r="87" spans="1:47" ht="15" customHeight="1" x14ac:dyDescent="0.4">
      <c r="A87" s="99"/>
      <c r="B87" s="94"/>
      <c r="C87" s="94"/>
      <c r="D87" s="94"/>
      <c r="E87" s="94"/>
      <c r="F87" s="94"/>
      <c r="G87" s="94"/>
      <c r="H87" s="94"/>
      <c r="I87" s="94"/>
      <c r="J87" s="94"/>
      <c r="K87" s="94"/>
      <c r="L87" s="94"/>
      <c r="M87" s="94"/>
      <c r="N87" s="94"/>
      <c r="O87" s="94"/>
      <c r="P87" s="94"/>
      <c r="Q87" s="94"/>
      <c r="R87" s="94"/>
      <c r="S87" s="94"/>
      <c r="T87" s="94"/>
      <c r="U87" s="94"/>
      <c r="V87" s="94"/>
      <c r="W87" s="94"/>
      <c r="X87" s="94"/>
    </row>
    <row r="88" spans="1:47" ht="15" customHeight="1" x14ac:dyDescent="0.4">
      <c r="A88" s="178" t="s">
        <v>115</v>
      </c>
      <c r="B88" s="310" t="s">
        <v>116</v>
      </c>
      <c r="C88" s="310"/>
      <c r="D88" s="310"/>
      <c r="E88" s="310"/>
      <c r="F88" s="310"/>
      <c r="G88" s="310"/>
      <c r="H88" s="310"/>
      <c r="I88" s="310"/>
      <c r="J88" s="310"/>
      <c r="K88" s="310"/>
      <c r="L88" s="310"/>
      <c r="M88" s="310"/>
      <c r="N88" s="310"/>
      <c r="O88" s="141"/>
      <c r="P88" s="141"/>
      <c r="Q88" s="141"/>
      <c r="R88" s="141"/>
      <c r="S88" s="141"/>
      <c r="T88" s="141"/>
      <c r="U88" s="141"/>
      <c r="V88" s="141"/>
      <c r="W88" s="141"/>
      <c r="X88" s="141"/>
      <c r="Y88" s="141"/>
      <c r="Z88" s="127"/>
      <c r="AA88" s="1"/>
      <c r="AB88" s="1"/>
      <c r="AC88" s="1"/>
      <c r="AD88" s="1"/>
      <c r="AE88" s="1"/>
      <c r="AF88" s="1"/>
      <c r="AG88" s="1"/>
      <c r="AH88" s="1"/>
      <c r="AI88" s="1"/>
      <c r="AJ88" s="1"/>
      <c r="AK88" s="1"/>
      <c r="AL88" s="1"/>
      <c r="AM88" s="1"/>
      <c r="AN88" s="1"/>
      <c r="AO88" s="1"/>
    </row>
    <row r="89" spans="1:47" s="1" customFormat="1" ht="10" customHeight="1" x14ac:dyDescent="0.4">
      <c r="A89" s="99"/>
      <c r="B89" s="94"/>
      <c r="C89" s="94"/>
      <c r="D89" s="94"/>
      <c r="E89" s="94"/>
      <c r="F89" s="94"/>
      <c r="G89" s="94"/>
      <c r="H89" s="94"/>
      <c r="I89" s="94"/>
      <c r="J89" s="94"/>
      <c r="K89" s="94"/>
      <c r="L89" s="94"/>
      <c r="M89" s="94"/>
      <c r="N89" s="94"/>
      <c r="O89" s="94"/>
      <c r="P89" s="94"/>
      <c r="Q89" s="94"/>
      <c r="R89" s="94"/>
      <c r="S89" s="94"/>
      <c r="T89" s="94"/>
      <c r="U89" s="94"/>
      <c r="V89" s="94"/>
      <c r="W89" s="94"/>
      <c r="X89" s="94"/>
      <c r="Y89"/>
      <c r="Z89"/>
      <c r="AA89"/>
      <c r="AB89"/>
      <c r="AC89"/>
      <c r="AD89"/>
      <c r="AE89"/>
      <c r="AF89"/>
      <c r="AG89"/>
      <c r="AH89"/>
      <c r="AI89"/>
      <c r="AJ89"/>
      <c r="AK89"/>
      <c r="AL89"/>
      <c r="AM89"/>
      <c r="AN89"/>
      <c r="AO89"/>
      <c r="AP89"/>
      <c r="AQ89"/>
    </row>
    <row r="90" spans="1:47" ht="15" customHeight="1" x14ac:dyDescent="0.4">
      <c r="A90" s="99"/>
      <c r="B90" s="259" t="s">
        <v>117</v>
      </c>
      <c r="C90" s="259"/>
      <c r="D90" s="259"/>
      <c r="E90" s="259"/>
      <c r="F90" s="259"/>
      <c r="G90" s="142"/>
      <c r="H90" s="142"/>
      <c r="I90" s="136" t="s">
        <v>118</v>
      </c>
      <c r="J90" s="136"/>
      <c r="K90" s="94"/>
      <c r="L90" s="94"/>
      <c r="M90" s="94"/>
      <c r="N90" s="94"/>
      <c r="O90" s="311"/>
      <c r="P90" s="311"/>
      <c r="Q90" s="94"/>
      <c r="R90" s="94"/>
      <c r="S90" s="94"/>
      <c r="T90" s="94"/>
      <c r="U90" s="94"/>
      <c r="V90" s="94"/>
      <c r="W90" s="94"/>
      <c r="X90" s="94"/>
      <c r="Y90" s="94"/>
      <c r="Z90" s="99"/>
      <c r="AP90" s="1"/>
    </row>
    <row r="91" spans="1:47" ht="15" customHeight="1" x14ac:dyDescent="0.4">
      <c r="A91" s="99"/>
      <c r="B91" s="94"/>
      <c r="C91" s="94"/>
      <c r="D91" s="94"/>
      <c r="E91" s="94"/>
      <c r="F91" s="94"/>
      <c r="G91" s="94"/>
      <c r="H91" s="94"/>
      <c r="I91" s="136" t="s">
        <v>119</v>
      </c>
      <c r="J91" s="136"/>
      <c r="K91" s="94"/>
      <c r="L91" s="94"/>
      <c r="M91" s="94"/>
      <c r="N91" s="94"/>
      <c r="O91" s="308"/>
      <c r="P91" s="308"/>
      <c r="Q91" s="94"/>
      <c r="R91" s="94"/>
      <c r="S91" s="94"/>
      <c r="T91" s="94"/>
      <c r="U91" s="94"/>
      <c r="V91" s="94"/>
      <c r="W91" s="94"/>
      <c r="X91" s="94"/>
      <c r="Y91" s="94"/>
      <c r="Z91" s="99"/>
    </row>
    <row r="92" spans="1:47" ht="15" customHeight="1" x14ac:dyDescent="0.4">
      <c r="A92" s="99"/>
      <c r="B92" s="94"/>
      <c r="C92" s="94"/>
      <c r="D92" s="94"/>
      <c r="E92" s="94"/>
      <c r="F92" s="94"/>
      <c r="G92" s="94"/>
      <c r="H92" s="94"/>
      <c r="I92" s="136" t="s">
        <v>120</v>
      </c>
      <c r="J92" s="136"/>
      <c r="K92" s="94"/>
      <c r="L92" s="94"/>
      <c r="M92" s="94"/>
      <c r="N92" s="94"/>
      <c r="O92" s="308"/>
      <c r="P92" s="308"/>
      <c r="Q92" s="94"/>
      <c r="R92" s="94"/>
      <c r="S92" s="94"/>
      <c r="T92" s="94"/>
      <c r="U92" s="94"/>
      <c r="V92" s="94"/>
      <c r="W92" s="94"/>
      <c r="X92" s="94"/>
      <c r="Y92" s="94"/>
      <c r="Z92" s="99"/>
      <c r="AQ92" s="2"/>
    </row>
    <row r="93" spans="1:47" ht="5.15" customHeight="1" x14ac:dyDescent="0.4">
      <c r="A93" s="99"/>
      <c r="B93" s="94"/>
      <c r="C93" s="94"/>
      <c r="D93" s="94"/>
      <c r="E93" s="94"/>
      <c r="F93" s="94"/>
      <c r="G93" s="94"/>
      <c r="H93" s="94"/>
      <c r="I93" s="94"/>
      <c r="J93" s="94"/>
      <c r="K93" s="94"/>
      <c r="L93" s="94"/>
      <c r="M93" s="94"/>
      <c r="N93" s="94"/>
      <c r="O93" s="94"/>
      <c r="P93" s="94"/>
      <c r="Q93" s="94"/>
      <c r="R93" s="94"/>
      <c r="S93" s="94"/>
      <c r="T93" s="94"/>
      <c r="U93" s="94"/>
      <c r="V93" s="94"/>
      <c r="W93" s="94"/>
      <c r="X93" s="94"/>
      <c r="AQ93" s="3"/>
    </row>
    <row r="94" spans="1:47" ht="15" customHeight="1" x14ac:dyDescent="0.4">
      <c r="A94" s="99"/>
      <c r="B94" s="259" t="s">
        <v>121</v>
      </c>
      <c r="C94" s="259"/>
      <c r="D94" s="259"/>
      <c r="E94" s="259"/>
      <c r="F94" s="259"/>
      <c r="G94" s="198"/>
      <c r="H94" s="94"/>
      <c r="I94" s="94"/>
      <c r="J94" s="94"/>
      <c r="K94" s="94"/>
      <c r="L94" s="94"/>
      <c r="M94" s="94"/>
      <c r="N94" s="94"/>
      <c r="O94" s="309" t="s">
        <v>122</v>
      </c>
      <c r="P94" s="309"/>
      <c r="Q94" s="309" t="s">
        <v>123</v>
      </c>
      <c r="R94" s="309"/>
      <c r="S94" s="309"/>
      <c r="T94" s="309" t="s">
        <v>124</v>
      </c>
      <c r="U94" s="309"/>
      <c r="V94" s="309"/>
      <c r="W94" s="309" t="s">
        <v>125</v>
      </c>
      <c r="X94" s="309"/>
      <c r="Y94" s="309"/>
      <c r="AB94" s="296" t="s">
        <v>126</v>
      </c>
      <c r="AC94" s="297"/>
      <c r="AD94" s="297"/>
      <c r="AE94" s="297"/>
      <c r="AF94" s="297"/>
      <c r="AG94" s="297"/>
      <c r="AH94" s="297"/>
      <c r="AI94" s="297"/>
      <c r="AJ94" s="297"/>
      <c r="AK94" s="297"/>
      <c r="AL94" s="297"/>
      <c r="AM94" s="297"/>
      <c r="AN94" s="297"/>
      <c r="AO94" s="298"/>
      <c r="AQ94" s="299" t="s">
        <v>127</v>
      </c>
      <c r="AR94" s="300"/>
      <c r="AS94" s="300"/>
      <c r="AT94" s="301"/>
    </row>
    <row r="95" spans="1:47" ht="15" customHeight="1" x14ac:dyDescent="0.4">
      <c r="A95" s="99"/>
      <c r="B95" s="302"/>
      <c r="C95" s="303"/>
      <c r="D95" s="303"/>
      <c r="E95" s="303"/>
      <c r="F95" s="303"/>
      <c r="G95" s="303"/>
      <c r="H95" s="303"/>
      <c r="I95" s="303"/>
      <c r="J95" s="303"/>
      <c r="K95" s="303"/>
      <c r="L95" s="303"/>
      <c r="M95" s="304"/>
      <c r="N95" s="94"/>
      <c r="O95" s="245"/>
      <c r="P95" s="245"/>
      <c r="Q95" s="286"/>
      <c r="R95" s="286"/>
      <c r="S95" s="286"/>
      <c r="T95" s="287" t="e">
        <f>W95/O95</f>
        <v>#DIV/0!</v>
      </c>
      <c r="U95" s="287"/>
      <c r="V95" s="287"/>
      <c r="W95" s="288"/>
      <c r="X95" s="288"/>
      <c r="Y95" s="288"/>
      <c r="AB95" s="110" t="s">
        <v>129</v>
      </c>
      <c r="AC95" s="305" t="s">
        <v>130</v>
      </c>
      <c r="AD95" s="306"/>
      <c r="AE95" s="306"/>
      <c r="AF95" s="306"/>
      <c r="AG95" s="306"/>
      <c r="AH95" s="307"/>
      <c r="AI95" s="305" t="s">
        <v>131</v>
      </c>
      <c r="AJ95" s="306"/>
      <c r="AK95" s="306"/>
      <c r="AL95" s="306"/>
      <c r="AM95" s="306"/>
      <c r="AN95" s="306"/>
      <c r="AO95" s="307"/>
      <c r="AQ95" s="147" t="s">
        <v>132</v>
      </c>
      <c r="AR95" s="147" t="s">
        <v>133</v>
      </c>
      <c r="AS95" s="147" t="s">
        <v>134</v>
      </c>
      <c r="AT95" s="147" t="s">
        <v>135</v>
      </c>
    </row>
    <row r="96" spans="1:47" ht="15" customHeight="1" x14ac:dyDescent="0.4">
      <c r="A96" s="99"/>
      <c r="B96" s="289"/>
      <c r="C96" s="290"/>
      <c r="D96" s="290"/>
      <c r="E96" s="290"/>
      <c r="F96" s="290"/>
      <c r="G96" s="290"/>
      <c r="H96" s="290"/>
      <c r="I96" s="290"/>
      <c r="J96" s="290"/>
      <c r="K96" s="290"/>
      <c r="L96" s="290"/>
      <c r="M96" s="291"/>
      <c r="N96" s="94"/>
      <c r="O96" s="245"/>
      <c r="P96" s="245"/>
      <c r="Q96" s="286"/>
      <c r="R96" s="286"/>
      <c r="S96" s="286"/>
      <c r="T96" s="287" t="e">
        <f t="shared" ref="T96:T117" si="0">W96/O96</f>
        <v>#DIV/0!</v>
      </c>
      <c r="U96" s="287"/>
      <c r="V96" s="287"/>
      <c r="W96" s="288"/>
      <c r="X96" s="288"/>
      <c r="Y96" s="288"/>
      <c r="AB96" s="106">
        <v>1</v>
      </c>
      <c r="AC96" s="112" t="s">
        <v>137</v>
      </c>
      <c r="AD96" s="113"/>
      <c r="AE96" s="113"/>
      <c r="AF96" s="113"/>
      <c r="AG96" s="113"/>
      <c r="AH96" s="114"/>
      <c r="AI96" s="240" t="s">
        <v>138</v>
      </c>
      <c r="AJ96" s="241"/>
      <c r="AK96" s="241"/>
      <c r="AL96" s="241"/>
      <c r="AM96" s="241"/>
      <c r="AN96" s="241"/>
      <c r="AO96" s="242"/>
      <c r="AQ96" s="153"/>
      <c r="AR96" s="153"/>
      <c r="AS96" s="153"/>
      <c r="AT96" s="153"/>
      <c r="AU96" s="94"/>
    </row>
    <row r="97" spans="1:47" ht="15" customHeight="1" x14ac:dyDescent="0.4">
      <c r="A97" s="99"/>
      <c r="B97" s="289"/>
      <c r="C97" s="290"/>
      <c r="D97" s="290"/>
      <c r="E97" s="290"/>
      <c r="F97" s="290"/>
      <c r="G97" s="290"/>
      <c r="H97" s="290"/>
      <c r="I97" s="290"/>
      <c r="J97" s="290"/>
      <c r="K97" s="290"/>
      <c r="L97" s="290"/>
      <c r="M97" s="291"/>
      <c r="N97" s="94"/>
      <c r="O97" s="245"/>
      <c r="P97" s="245"/>
      <c r="Q97" s="286"/>
      <c r="R97" s="286"/>
      <c r="S97" s="286"/>
      <c r="T97" s="287" t="e">
        <f t="shared" si="0"/>
        <v>#DIV/0!</v>
      </c>
      <c r="U97" s="287"/>
      <c r="V97" s="287"/>
      <c r="W97" s="288"/>
      <c r="X97" s="288"/>
      <c r="Y97" s="288"/>
      <c r="AB97" s="106">
        <v>2</v>
      </c>
      <c r="AC97" s="112" t="s">
        <v>139</v>
      </c>
      <c r="AD97" s="113"/>
      <c r="AE97" s="113"/>
      <c r="AF97" s="113"/>
      <c r="AG97" s="113"/>
      <c r="AH97" s="114"/>
      <c r="AI97" s="240" t="s">
        <v>138</v>
      </c>
      <c r="AJ97" s="241"/>
      <c r="AK97" s="241"/>
      <c r="AL97" s="241"/>
      <c r="AM97" s="241"/>
      <c r="AN97" s="241"/>
      <c r="AO97" s="242"/>
      <c r="AQ97" s="154"/>
      <c r="AR97" s="154"/>
      <c r="AS97" s="154"/>
      <c r="AT97" s="156"/>
      <c r="AU97" s="94"/>
    </row>
    <row r="98" spans="1:47" ht="15" customHeight="1" x14ac:dyDescent="0.4">
      <c r="A98" s="99"/>
      <c r="B98" s="289"/>
      <c r="C98" s="290"/>
      <c r="D98" s="290"/>
      <c r="E98" s="290"/>
      <c r="F98" s="290"/>
      <c r="G98" s="290"/>
      <c r="H98" s="290"/>
      <c r="I98" s="290"/>
      <c r="J98" s="290"/>
      <c r="K98" s="290"/>
      <c r="L98" s="290"/>
      <c r="M98" s="291"/>
      <c r="N98" s="94"/>
      <c r="O98" s="245"/>
      <c r="P98" s="245"/>
      <c r="Q98" s="286"/>
      <c r="R98" s="286"/>
      <c r="S98" s="286"/>
      <c r="T98" s="287" t="e">
        <f t="shared" si="0"/>
        <v>#DIV/0!</v>
      </c>
      <c r="U98" s="287"/>
      <c r="V98" s="287"/>
      <c r="W98" s="288"/>
      <c r="X98" s="288"/>
      <c r="Y98" s="288"/>
      <c r="AB98" s="295">
        <v>3</v>
      </c>
      <c r="AC98" s="107" t="s">
        <v>140</v>
      </c>
      <c r="AD98" s="108"/>
      <c r="AE98" s="108"/>
      <c r="AF98" s="108"/>
      <c r="AG98" s="108"/>
      <c r="AH98" s="109"/>
      <c r="AI98" s="292" t="s">
        <v>141</v>
      </c>
      <c r="AJ98" s="293"/>
      <c r="AK98" s="293"/>
      <c r="AL98" s="293"/>
      <c r="AM98" s="293"/>
      <c r="AN98" s="293"/>
      <c r="AO98" s="294"/>
      <c r="AP98" s="3"/>
      <c r="AQ98" s="155"/>
      <c r="AR98" s="155"/>
      <c r="AS98" s="155"/>
      <c r="AT98" s="157"/>
      <c r="AU98" s="94"/>
    </row>
    <row r="99" spans="1:47" ht="15" customHeight="1" x14ac:dyDescent="0.4">
      <c r="A99" s="99"/>
      <c r="B99" s="289"/>
      <c r="C99" s="290"/>
      <c r="D99" s="290"/>
      <c r="E99" s="290"/>
      <c r="F99" s="290"/>
      <c r="G99" s="290"/>
      <c r="H99" s="290"/>
      <c r="I99" s="290"/>
      <c r="J99" s="290"/>
      <c r="K99" s="290"/>
      <c r="L99" s="290"/>
      <c r="M99" s="291"/>
      <c r="N99" s="94"/>
      <c r="O99" s="245"/>
      <c r="P99" s="245"/>
      <c r="Q99" s="286"/>
      <c r="R99" s="286"/>
      <c r="S99" s="286"/>
      <c r="T99" s="287" t="e">
        <f t="shared" si="0"/>
        <v>#DIV/0!</v>
      </c>
      <c r="U99" s="287"/>
      <c r="V99" s="287"/>
      <c r="W99" s="288"/>
      <c r="X99" s="288"/>
      <c r="Y99" s="288"/>
      <c r="AB99" s="295"/>
      <c r="AC99" s="118"/>
      <c r="AD99" s="119"/>
      <c r="AE99" s="119"/>
      <c r="AF99" s="119"/>
      <c r="AG99" s="119"/>
      <c r="AH99" s="120"/>
      <c r="AI99" s="292"/>
      <c r="AJ99" s="293"/>
      <c r="AK99" s="293"/>
      <c r="AL99" s="293"/>
      <c r="AM99" s="293"/>
      <c r="AN99" s="293"/>
      <c r="AO99" s="294"/>
      <c r="AP99" s="3"/>
      <c r="AQ99" s="155"/>
      <c r="AR99" s="155"/>
      <c r="AS99" s="155"/>
      <c r="AT99" s="157"/>
      <c r="AU99" s="94"/>
    </row>
    <row r="100" spans="1:47" ht="15" customHeight="1" x14ac:dyDescent="0.4">
      <c r="A100" s="99"/>
      <c r="B100" s="289"/>
      <c r="C100" s="290"/>
      <c r="D100" s="290"/>
      <c r="E100" s="290"/>
      <c r="F100" s="290"/>
      <c r="G100" s="290"/>
      <c r="H100" s="290"/>
      <c r="I100" s="290"/>
      <c r="J100" s="290"/>
      <c r="K100" s="290"/>
      <c r="L100" s="290"/>
      <c r="M100" s="291"/>
      <c r="N100" s="94"/>
      <c r="O100" s="245"/>
      <c r="P100" s="245"/>
      <c r="Q100" s="286"/>
      <c r="R100" s="286"/>
      <c r="S100" s="286"/>
      <c r="T100" s="287" t="e">
        <f t="shared" si="0"/>
        <v>#DIV/0!</v>
      </c>
      <c r="U100" s="287"/>
      <c r="V100" s="287"/>
      <c r="W100" s="288"/>
      <c r="X100" s="288"/>
      <c r="Y100" s="288"/>
      <c r="AB100" s="257">
        <v>4</v>
      </c>
      <c r="AC100" s="107" t="s">
        <v>142</v>
      </c>
      <c r="AD100" s="108"/>
      <c r="AE100" s="108"/>
      <c r="AF100" s="108"/>
      <c r="AG100" s="108"/>
      <c r="AH100" s="109"/>
      <c r="AI100" s="249" t="s">
        <v>143</v>
      </c>
      <c r="AJ100" s="250"/>
      <c r="AK100" s="250"/>
      <c r="AL100" s="250"/>
      <c r="AM100" s="250"/>
      <c r="AN100" s="250"/>
      <c r="AO100" s="251"/>
      <c r="AP100" s="3"/>
      <c r="AQ100" s="155"/>
      <c r="AR100" s="155"/>
      <c r="AS100" s="155"/>
      <c r="AT100" s="157"/>
      <c r="AU100" s="94"/>
    </row>
    <row r="101" spans="1:47" ht="15" customHeight="1" x14ac:dyDescent="0.4">
      <c r="A101" s="99"/>
      <c r="B101" s="289"/>
      <c r="C101" s="290"/>
      <c r="D101" s="290"/>
      <c r="E101" s="290"/>
      <c r="F101" s="290"/>
      <c r="G101" s="290"/>
      <c r="H101" s="290"/>
      <c r="I101" s="290"/>
      <c r="J101" s="290"/>
      <c r="K101" s="290"/>
      <c r="L101" s="290"/>
      <c r="M101" s="291"/>
      <c r="N101" s="94"/>
      <c r="O101" s="245"/>
      <c r="P101" s="245"/>
      <c r="Q101" s="286"/>
      <c r="R101" s="286"/>
      <c r="S101" s="286"/>
      <c r="T101" s="287" t="e">
        <f t="shared" si="0"/>
        <v>#DIV/0!</v>
      </c>
      <c r="U101" s="287"/>
      <c r="V101" s="287"/>
      <c r="W101" s="288"/>
      <c r="X101" s="288"/>
      <c r="Y101" s="288"/>
      <c r="AB101" s="258"/>
      <c r="AC101" s="118"/>
      <c r="AD101" s="119"/>
      <c r="AE101" s="119"/>
      <c r="AF101" s="119"/>
      <c r="AG101" s="119"/>
      <c r="AH101" s="120"/>
      <c r="AI101" s="252"/>
      <c r="AJ101" s="253"/>
      <c r="AK101" s="253"/>
      <c r="AL101" s="253"/>
      <c r="AM101" s="253"/>
      <c r="AN101" s="253"/>
      <c r="AO101" s="254"/>
      <c r="AP101" s="3"/>
      <c r="AQ101" s="155"/>
      <c r="AR101" s="155"/>
      <c r="AS101" s="155"/>
      <c r="AT101" s="157"/>
      <c r="AU101" s="94"/>
    </row>
    <row r="102" spans="1:47" ht="15" customHeight="1" x14ac:dyDescent="0.4">
      <c r="A102" s="99"/>
      <c r="B102" s="289"/>
      <c r="C102" s="290"/>
      <c r="D102" s="290"/>
      <c r="E102" s="290"/>
      <c r="F102" s="290"/>
      <c r="G102" s="290"/>
      <c r="H102" s="290"/>
      <c r="I102" s="290"/>
      <c r="J102" s="290"/>
      <c r="K102" s="290"/>
      <c r="L102" s="290"/>
      <c r="M102" s="291"/>
      <c r="N102" s="94"/>
      <c r="O102" s="245"/>
      <c r="P102" s="245"/>
      <c r="Q102" s="286"/>
      <c r="R102" s="286"/>
      <c r="S102" s="286"/>
      <c r="T102" s="287" t="e">
        <f t="shared" si="0"/>
        <v>#DIV/0!</v>
      </c>
      <c r="U102" s="287"/>
      <c r="V102" s="287"/>
      <c r="W102" s="288"/>
      <c r="X102" s="288"/>
      <c r="Y102" s="288"/>
      <c r="AB102" s="257">
        <v>5</v>
      </c>
      <c r="AC102" s="107" t="s">
        <v>136</v>
      </c>
      <c r="AD102" s="108"/>
      <c r="AE102" s="108"/>
      <c r="AF102" s="108"/>
      <c r="AG102" s="108"/>
      <c r="AH102" s="109"/>
      <c r="AI102" s="249" t="s">
        <v>144</v>
      </c>
      <c r="AJ102" s="250"/>
      <c r="AK102" s="250"/>
      <c r="AL102" s="250"/>
      <c r="AM102" s="250"/>
      <c r="AN102" s="250"/>
      <c r="AO102" s="251"/>
      <c r="AP102" s="3"/>
      <c r="AQ102" s="155"/>
      <c r="AR102" s="155"/>
      <c r="AS102" s="155"/>
      <c r="AT102" s="157"/>
      <c r="AU102" s="94"/>
    </row>
    <row r="103" spans="1:47" ht="15" customHeight="1" x14ac:dyDescent="0.4">
      <c r="A103" s="99"/>
      <c r="B103" s="289"/>
      <c r="C103" s="290"/>
      <c r="D103" s="290"/>
      <c r="E103" s="290"/>
      <c r="F103" s="290"/>
      <c r="G103" s="290"/>
      <c r="H103" s="290"/>
      <c r="I103" s="290"/>
      <c r="J103" s="290"/>
      <c r="K103" s="290"/>
      <c r="L103" s="290"/>
      <c r="M103" s="291"/>
      <c r="N103" s="94"/>
      <c r="O103" s="245"/>
      <c r="P103" s="245"/>
      <c r="Q103" s="286"/>
      <c r="R103" s="286"/>
      <c r="S103" s="286"/>
      <c r="T103" s="287" t="e">
        <f t="shared" si="0"/>
        <v>#DIV/0!</v>
      </c>
      <c r="U103" s="287"/>
      <c r="V103" s="287"/>
      <c r="W103" s="288"/>
      <c r="X103" s="288"/>
      <c r="Y103" s="288"/>
      <c r="AB103" s="258"/>
      <c r="AC103" s="118"/>
      <c r="AD103" s="119"/>
      <c r="AE103" s="119"/>
      <c r="AF103" s="119"/>
      <c r="AG103" s="119"/>
      <c r="AH103" s="120"/>
      <c r="AI103" s="252"/>
      <c r="AJ103" s="253"/>
      <c r="AK103" s="253"/>
      <c r="AL103" s="253"/>
      <c r="AM103" s="253"/>
      <c r="AN103" s="253"/>
      <c r="AO103" s="254"/>
      <c r="AP103" s="3"/>
      <c r="AQ103" s="155"/>
      <c r="AR103" s="155"/>
      <c r="AS103" s="155"/>
      <c r="AT103" s="157"/>
      <c r="AU103" s="94"/>
    </row>
    <row r="104" spans="1:47" ht="15" customHeight="1" x14ac:dyDescent="0.4">
      <c r="A104" s="99"/>
      <c r="B104" s="289"/>
      <c r="C104" s="290"/>
      <c r="D104" s="290"/>
      <c r="E104" s="290"/>
      <c r="F104" s="290"/>
      <c r="G104" s="290"/>
      <c r="H104" s="290"/>
      <c r="I104" s="290"/>
      <c r="J104" s="290"/>
      <c r="K104" s="290"/>
      <c r="L104" s="290"/>
      <c r="M104" s="291"/>
      <c r="N104" s="94"/>
      <c r="O104" s="245"/>
      <c r="P104" s="245"/>
      <c r="Q104" s="286"/>
      <c r="R104" s="286"/>
      <c r="S104" s="286"/>
      <c r="T104" s="287" t="e">
        <f t="shared" si="0"/>
        <v>#DIV/0!</v>
      </c>
      <c r="U104" s="287"/>
      <c r="V104" s="287"/>
      <c r="W104" s="288"/>
      <c r="X104" s="288"/>
      <c r="Y104" s="288"/>
      <c r="AB104" s="257">
        <v>6</v>
      </c>
      <c r="AC104" s="107" t="s">
        <v>128</v>
      </c>
      <c r="AD104" s="108"/>
      <c r="AE104" s="108"/>
      <c r="AF104" s="108"/>
      <c r="AG104" s="108"/>
      <c r="AH104" s="109"/>
      <c r="AI104" s="249" t="s">
        <v>145</v>
      </c>
      <c r="AJ104" s="250"/>
      <c r="AK104" s="250"/>
      <c r="AL104" s="250"/>
      <c r="AM104" s="250"/>
      <c r="AN104" s="250"/>
      <c r="AO104" s="251"/>
      <c r="AP104" s="3"/>
      <c r="AQ104" s="155"/>
      <c r="AR104" s="155"/>
      <c r="AS104" s="155"/>
      <c r="AT104" s="157"/>
      <c r="AU104" s="94"/>
    </row>
    <row r="105" spans="1:47" ht="15" customHeight="1" x14ac:dyDescent="0.4">
      <c r="A105" s="99"/>
      <c r="B105" s="289"/>
      <c r="C105" s="290"/>
      <c r="D105" s="290"/>
      <c r="E105" s="290"/>
      <c r="F105" s="290"/>
      <c r="G105" s="290"/>
      <c r="H105" s="290"/>
      <c r="I105" s="290"/>
      <c r="J105" s="290"/>
      <c r="K105" s="290"/>
      <c r="L105" s="290"/>
      <c r="M105" s="291"/>
      <c r="N105" s="94"/>
      <c r="O105" s="245"/>
      <c r="P105" s="245"/>
      <c r="Q105" s="286"/>
      <c r="R105" s="286"/>
      <c r="S105" s="286"/>
      <c r="T105" s="287" t="e">
        <f t="shared" si="0"/>
        <v>#DIV/0!</v>
      </c>
      <c r="U105" s="287"/>
      <c r="V105" s="287"/>
      <c r="W105" s="288"/>
      <c r="X105" s="288"/>
      <c r="Y105" s="288"/>
      <c r="AB105" s="258"/>
      <c r="AC105" s="118"/>
      <c r="AD105" s="119"/>
      <c r="AE105" s="119"/>
      <c r="AF105" s="119"/>
      <c r="AG105" s="119"/>
      <c r="AH105" s="120"/>
      <c r="AI105" s="252"/>
      <c r="AJ105" s="253"/>
      <c r="AK105" s="253"/>
      <c r="AL105" s="253"/>
      <c r="AM105" s="253"/>
      <c r="AN105" s="253"/>
      <c r="AO105" s="254"/>
      <c r="AP105" s="3"/>
      <c r="AQ105" s="155"/>
      <c r="AR105" s="155"/>
      <c r="AS105" s="155"/>
      <c r="AT105" s="157"/>
      <c r="AU105" s="94"/>
    </row>
    <row r="106" spans="1:47" ht="15" customHeight="1" x14ac:dyDescent="0.4">
      <c r="A106" s="99"/>
      <c r="B106" s="289"/>
      <c r="C106" s="290"/>
      <c r="D106" s="290"/>
      <c r="E106" s="290"/>
      <c r="F106" s="290"/>
      <c r="G106" s="290"/>
      <c r="H106" s="290"/>
      <c r="I106" s="290"/>
      <c r="J106" s="290"/>
      <c r="K106" s="290"/>
      <c r="L106" s="290"/>
      <c r="M106" s="291"/>
      <c r="N106" s="94"/>
      <c r="O106" s="245"/>
      <c r="P106" s="245"/>
      <c r="Q106" s="286"/>
      <c r="R106" s="286"/>
      <c r="S106" s="286"/>
      <c r="T106" s="287" t="e">
        <f t="shared" si="0"/>
        <v>#DIV/0!</v>
      </c>
      <c r="U106" s="287"/>
      <c r="V106" s="287"/>
      <c r="W106" s="288"/>
      <c r="X106" s="288"/>
      <c r="Y106" s="288"/>
      <c r="AB106" s="257">
        <v>7</v>
      </c>
      <c r="AC106" s="107" t="s">
        <v>146</v>
      </c>
      <c r="AD106" s="108"/>
      <c r="AE106" s="108"/>
      <c r="AF106" s="108"/>
      <c r="AG106" s="108"/>
      <c r="AH106" s="109"/>
      <c r="AI106" s="249" t="s">
        <v>147</v>
      </c>
      <c r="AJ106" s="250"/>
      <c r="AK106" s="250"/>
      <c r="AL106" s="250"/>
      <c r="AM106" s="250"/>
      <c r="AN106" s="250"/>
      <c r="AO106" s="251"/>
      <c r="AP106" s="3"/>
      <c r="AQ106" s="155"/>
      <c r="AR106" s="155"/>
      <c r="AS106" s="155"/>
      <c r="AT106" s="157"/>
      <c r="AU106" s="94"/>
    </row>
    <row r="107" spans="1:47" ht="15" customHeight="1" x14ac:dyDescent="0.4">
      <c r="A107" s="99"/>
      <c r="B107" s="289"/>
      <c r="C107" s="290"/>
      <c r="D107" s="290"/>
      <c r="E107" s="290"/>
      <c r="F107" s="290"/>
      <c r="G107" s="290"/>
      <c r="H107" s="290"/>
      <c r="I107" s="290"/>
      <c r="J107" s="290"/>
      <c r="K107" s="290"/>
      <c r="L107" s="290"/>
      <c r="M107" s="291"/>
      <c r="N107" s="94"/>
      <c r="O107" s="245"/>
      <c r="P107" s="245"/>
      <c r="Q107" s="286"/>
      <c r="R107" s="286"/>
      <c r="S107" s="286"/>
      <c r="T107" s="287" t="e">
        <f t="shared" si="0"/>
        <v>#DIV/0!</v>
      </c>
      <c r="U107" s="287"/>
      <c r="V107" s="287"/>
      <c r="W107" s="288"/>
      <c r="X107" s="288"/>
      <c r="Y107" s="288"/>
      <c r="AB107" s="258"/>
      <c r="AC107" s="118"/>
      <c r="AD107" s="119"/>
      <c r="AE107" s="119"/>
      <c r="AF107" s="119"/>
      <c r="AG107" s="119"/>
      <c r="AH107" s="120"/>
      <c r="AI107" s="252"/>
      <c r="AJ107" s="253"/>
      <c r="AK107" s="253"/>
      <c r="AL107" s="253"/>
      <c r="AM107" s="253"/>
      <c r="AN107" s="253"/>
      <c r="AO107" s="254"/>
      <c r="AP107" s="3"/>
      <c r="AQ107" s="155"/>
      <c r="AR107" s="155"/>
      <c r="AS107" s="155"/>
      <c r="AT107" s="157"/>
      <c r="AU107" s="94"/>
    </row>
    <row r="108" spans="1:47" ht="15" customHeight="1" x14ac:dyDescent="0.4">
      <c r="A108" s="99"/>
      <c r="B108" s="289"/>
      <c r="C108" s="290"/>
      <c r="D108" s="290"/>
      <c r="E108" s="290"/>
      <c r="F108" s="290"/>
      <c r="G108" s="290"/>
      <c r="H108" s="290"/>
      <c r="I108" s="290"/>
      <c r="J108" s="290"/>
      <c r="K108" s="290"/>
      <c r="L108" s="290"/>
      <c r="M108" s="291"/>
      <c r="N108" s="94"/>
      <c r="O108" s="245"/>
      <c r="P108" s="245"/>
      <c r="Q108" s="286"/>
      <c r="R108" s="286"/>
      <c r="S108" s="286"/>
      <c r="T108" s="287" t="e">
        <f t="shared" si="0"/>
        <v>#DIV/0!</v>
      </c>
      <c r="U108" s="287"/>
      <c r="V108" s="287"/>
      <c r="W108" s="288"/>
      <c r="X108" s="288"/>
      <c r="Y108" s="288"/>
      <c r="AB108" s="257">
        <v>8</v>
      </c>
      <c r="AC108" s="107" t="s">
        <v>148</v>
      </c>
      <c r="AD108" s="108"/>
      <c r="AE108" s="108"/>
      <c r="AF108" s="108"/>
      <c r="AG108" s="108"/>
      <c r="AH108" s="109"/>
      <c r="AI108" s="249" t="s">
        <v>149</v>
      </c>
      <c r="AJ108" s="250"/>
      <c r="AK108" s="250"/>
      <c r="AL108" s="250"/>
      <c r="AM108" s="250"/>
      <c r="AN108" s="250"/>
      <c r="AO108" s="251"/>
      <c r="AP108" s="3"/>
      <c r="AQ108" s="155"/>
      <c r="AR108" s="155"/>
      <c r="AS108" s="155"/>
      <c r="AT108" s="157"/>
      <c r="AU108" s="94"/>
    </row>
    <row r="109" spans="1:47" ht="15" customHeight="1" x14ac:dyDescent="0.4">
      <c r="A109" s="99"/>
      <c r="B109" s="289"/>
      <c r="C109" s="290"/>
      <c r="D109" s="290"/>
      <c r="E109" s="290"/>
      <c r="F109" s="290"/>
      <c r="G109" s="290"/>
      <c r="H109" s="290"/>
      <c r="I109" s="290"/>
      <c r="J109" s="290"/>
      <c r="K109" s="290"/>
      <c r="L109" s="290"/>
      <c r="M109" s="291"/>
      <c r="N109" s="94"/>
      <c r="O109" s="245"/>
      <c r="P109" s="245"/>
      <c r="Q109" s="286"/>
      <c r="R109" s="286"/>
      <c r="S109" s="286"/>
      <c r="T109" s="287" t="e">
        <f t="shared" si="0"/>
        <v>#DIV/0!</v>
      </c>
      <c r="U109" s="287"/>
      <c r="V109" s="287"/>
      <c r="W109" s="288"/>
      <c r="X109" s="288"/>
      <c r="Y109" s="288"/>
      <c r="AB109" s="258"/>
      <c r="AC109" s="118"/>
      <c r="AD109" s="119"/>
      <c r="AE109" s="119"/>
      <c r="AF109" s="119"/>
      <c r="AG109" s="119"/>
      <c r="AH109" s="120"/>
      <c r="AI109" s="252"/>
      <c r="AJ109" s="253"/>
      <c r="AK109" s="253"/>
      <c r="AL109" s="253"/>
      <c r="AM109" s="253"/>
      <c r="AN109" s="253"/>
      <c r="AO109" s="254"/>
      <c r="AP109" s="3"/>
      <c r="AQ109" s="155"/>
      <c r="AR109" s="155"/>
      <c r="AS109" s="155"/>
      <c r="AT109" s="157"/>
      <c r="AU109" s="94"/>
    </row>
    <row r="110" spans="1:47" ht="15" customHeight="1" x14ac:dyDescent="0.4">
      <c r="A110" s="99"/>
      <c r="B110" s="289"/>
      <c r="C110" s="290"/>
      <c r="D110" s="290"/>
      <c r="E110" s="290"/>
      <c r="F110" s="290"/>
      <c r="G110" s="290"/>
      <c r="H110" s="290"/>
      <c r="I110" s="290"/>
      <c r="J110" s="290"/>
      <c r="K110" s="290"/>
      <c r="L110" s="290"/>
      <c r="M110" s="291"/>
      <c r="N110" s="94"/>
      <c r="O110" s="245"/>
      <c r="P110" s="245"/>
      <c r="Q110" s="286"/>
      <c r="R110" s="286"/>
      <c r="S110" s="286"/>
      <c r="T110" s="287" t="e">
        <f t="shared" si="0"/>
        <v>#DIV/0!</v>
      </c>
      <c r="U110" s="287"/>
      <c r="V110" s="287"/>
      <c r="W110" s="288"/>
      <c r="X110" s="288"/>
      <c r="Y110" s="288"/>
      <c r="AB110" s="106">
        <v>9</v>
      </c>
      <c r="AC110" s="112" t="s">
        <v>150</v>
      </c>
      <c r="AD110" s="113"/>
      <c r="AE110" s="113"/>
      <c r="AF110" s="113"/>
      <c r="AG110" s="113"/>
      <c r="AH110" s="114"/>
      <c r="AI110" s="279" t="s">
        <v>151</v>
      </c>
      <c r="AJ110" s="280"/>
      <c r="AK110" s="280"/>
      <c r="AL110" s="280"/>
      <c r="AM110" s="280"/>
      <c r="AN110" s="280"/>
      <c r="AO110" s="281"/>
      <c r="AP110" s="3"/>
      <c r="AQ110" s="155"/>
      <c r="AR110" s="155"/>
      <c r="AS110" s="155"/>
      <c r="AT110" s="157"/>
      <c r="AU110" s="94"/>
    </row>
    <row r="111" spans="1:47" ht="15" customHeight="1" x14ac:dyDescent="0.4">
      <c r="A111" s="99"/>
      <c r="B111" s="289"/>
      <c r="C111" s="290"/>
      <c r="D111" s="290"/>
      <c r="E111" s="290"/>
      <c r="F111" s="290"/>
      <c r="G111" s="290"/>
      <c r="H111" s="290"/>
      <c r="I111" s="290"/>
      <c r="J111" s="290"/>
      <c r="K111" s="290"/>
      <c r="L111" s="290"/>
      <c r="M111" s="291"/>
      <c r="N111" s="94"/>
      <c r="O111" s="245"/>
      <c r="P111" s="245"/>
      <c r="Q111" s="286"/>
      <c r="R111" s="286"/>
      <c r="S111" s="286"/>
      <c r="T111" s="287" t="e">
        <f t="shared" si="0"/>
        <v>#DIV/0!</v>
      </c>
      <c r="U111" s="287"/>
      <c r="V111" s="287"/>
      <c r="W111" s="288"/>
      <c r="X111" s="288"/>
      <c r="Y111" s="288"/>
      <c r="AB111" s="257">
        <v>10</v>
      </c>
      <c r="AC111" s="107" t="s">
        <v>152</v>
      </c>
      <c r="AD111" s="108"/>
      <c r="AE111" s="108"/>
      <c r="AF111" s="108"/>
      <c r="AG111" s="108"/>
      <c r="AH111" s="109"/>
      <c r="AI111" s="249" t="s">
        <v>153</v>
      </c>
      <c r="AJ111" s="250"/>
      <c r="AK111" s="250"/>
      <c r="AL111" s="250"/>
      <c r="AM111" s="250"/>
      <c r="AN111" s="250"/>
      <c r="AO111" s="251"/>
      <c r="AP111" s="3"/>
      <c r="AQ111" s="155"/>
      <c r="AR111" s="155"/>
      <c r="AS111" s="155"/>
      <c r="AT111" s="157"/>
      <c r="AU111" s="94"/>
    </row>
    <row r="112" spans="1:47" ht="15" customHeight="1" x14ac:dyDescent="0.4">
      <c r="A112" s="99"/>
      <c r="B112" s="289"/>
      <c r="C112" s="290"/>
      <c r="D112" s="290"/>
      <c r="E112" s="290"/>
      <c r="F112" s="290"/>
      <c r="G112" s="290"/>
      <c r="H112" s="290"/>
      <c r="I112" s="290"/>
      <c r="J112" s="290"/>
      <c r="K112" s="290"/>
      <c r="L112" s="290"/>
      <c r="M112" s="291"/>
      <c r="N112" s="94"/>
      <c r="O112" s="245"/>
      <c r="P112" s="245"/>
      <c r="Q112" s="286"/>
      <c r="R112" s="286"/>
      <c r="S112" s="286"/>
      <c r="T112" s="287" t="e">
        <f t="shared" si="0"/>
        <v>#DIV/0!</v>
      </c>
      <c r="U112" s="287"/>
      <c r="V112" s="287"/>
      <c r="W112" s="288"/>
      <c r="X112" s="288"/>
      <c r="Y112" s="288"/>
      <c r="AB112" s="258"/>
      <c r="AC112" s="118"/>
      <c r="AD112" s="119"/>
      <c r="AE112" s="119"/>
      <c r="AF112" s="119"/>
      <c r="AG112" s="119"/>
      <c r="AH112" s="120"/>
      <c r="AI112" s="252"/>
      <c r="AJ112" s="253"/>
      <c r="AK112" s="253"/>
      <c r="AL112" s="253"/>
      <c r="AM112" s="253"/>
      <c r="AN112" s="253"/>
      <c r="AO112" s="254"/>
      <c r="AP112" s="3"/>
      <c r="AQ112" s="155"/>
      <c r="AR112" s="155"/>
      <c r="AS112" s="155"/>
      <c r="AT112" s="157"/>
      <c r="AU112" s="94"/>
    </row>
    <row r="113" spans="1:47" ht="15" customHeight="1" x14ac:dyDescent="0.4">
      <c r="A113" s="99"/>
      <c r="B113" s="289"/>
      <c r="C113" s="290"/>
      <c r="D113" s="290"/>
      <c r="E113" s="290"/>
      <c r="F113" s="290"/>
      <c r="G113" s="290"/>
      <c r="H113" s="290"/>
      <c r="I113" s="290"/>
      <c r="J113" s="290"/>
      <c r="K113" s="290"/>
      <c r="L113" s="290"/>
      <c r="M113" s="291"/>
      <c r="N113" s="94"/>
      <c r="O113" s="245"/>
      <c r="P113" s="245"/>
      <c r="Q113" s="286"/>
      <c r="R113" s="286"/>
      <c r="S113" s="286"/>
      <c r="T113" s="287" t="e">
        <f t="shared" si="0"/>
        <v>#DIV/0!</v>
      </c>
      <c r="U113" s="287"/>
      <c r="V113" s="287"/>
      <c r="W113" s="288"/>
      <c r="X113" s="288"/>
      <c r="Y113" s="288"/>
      <c r="AB113" s="257">
        <v>11</v>
      </c>
      <c r="AC113" s="107" t="s">
        <v>154</v>
      </c>
      <c r="AD113" s="108"/>
      <c r="AE113" s="108"/>
      <c r="AF113" s="108"/>
      <c r="AG113" s="108"/>
      <c r="AH113" s="109"/>
      <c r="AI113" s="249" t="s">
        <v>155</v>
      </c>
      <c r="AJ113" s="250"/>
      <c r="AK113" s="250"/>
      <c r="AL113" s="250"/>
      <c r="AM113" s="250"/>
      <c r="AN113" s="250"/>
      <c r="AO113" s="251"/>
      <c r="AP113" s="3"/>
      <c r="AQ113" s="155"/>
      <c r="AR113" s="155"/>
      <c r="AS113" s="155"/>
      <c r="AT113" s="157"/>
      <c r="AU113" s="94"/>
    </row>
    <row r="114" spans="1:47" ht="15" customHeight="1" x14ac:dyDescent="0.4">
      <c r="A114" s="99"/>
      <c r="B114" s="289"/>
      <c r="C114" s="290"/>
      <c r="D114" s="290"/>
      <c r="E114" s="290"/>
      <c r="F114" s="290"/>
      <c r="G114" s="290"/>
      <c r="H114" s="290"/>
      <c r="I114" s="290"/>
      <c r="J114" s="290"/>
      <c r="K114" s="290"/>
      <c r="L114" s="290"/>
      <c r="M114" s="291"/>
      <c r="N114" s="94"/>
      <c r="O114" s="245"/>
      <c r="P114" s="245"/>
      <c r="Q114" s="286"/>
      <c r="R114" s="286"/>
      <c r="S114" s="286"/>
      <c r="T114" s="287" t="e">
        <f t="shared" si="0"/>
        <v>#DIV/0!</v>
      </c>
      <c r="U114" s="287"/>
      <c r="V114" s="287"/>
      <c r="W114" s="288"/>
      <c r="X114" s="288"/>
      <c r="Y114" s="288"/>
      <c r="AB114" s="258"/>
      <c r="AC114" s="118"/>
      <c r="AD114" s="119"/>
      <c r="AE114" s="119"/>
      <c r="AF114" s="119"/>
      <c r="AG114" s="119"/>
      <c r="AH114" s="120"/>
      <c r="AI114" s="252"/>
      <c r="AJ114" s="253"/>
      <c r="AK114" s="253"/>
      <c r="AL114" s="253"/>
      <c r="AM114" s="253"/>
      <c r="AN114" s="253"/>
      <c r="AO114" s="254"/>
      <c r="AP114" s="3"/>
      <c r="AQ114" s="155"/>
      <c r="AR114" s="155"/>
      <c r="AS114" s="155"/>
      <c r="AT114" s="157"/>
      <c r="AU114" s="94"/>
    </row>
    <row r="115" spans="1:47" ht="15" customHeight="1" x14ac:dyDescent="0.4">
      <c r="A115" s="99"/>
      <c r="B115" s="289"/>
      <c r="C115" s="290"/>
      <c r="D115" s="290"/>
      <c r="E115" s="290"/>
      <c r="F115" s="290"/>
      <c r="G115" s="290"/>
      <c r="H115" s="290"/>
      <c r="I115" s="290"/>
      <c r="J115" s="290"/>
      <c r="K115" s="290"/>
      <c r="L115" s="290"/>
      <c r="M115" s="291"/>
      <c r="N115" s="94"/>
      <c r="O115" s="245"/>
      <c r="P115" s="245"/>
      <c r="Q115" s="286"/>
      <c r="R115" s="286"/>
      <c r="S115" s="286"/>
      <c r="T115" s="287" t="e">
        <f t="shared" si="0"/>
        <v>#DIV/0!</v>
      </c>
      <c r="U115" s="287"/>
      <c r="V115" s="287"/>
      <c r="W115" s="288"/>
      <c r="X115" s="288"/>
      <c r="Y115" s="288"/>
      <c r="AB115" s="106">
        <v>12</v>
      </c>
      <c r="AC115" s="112" t="s">
        <v>156</v>
      </c>
      <c r="AD115" s="113"/>
      <c r="AE115" s="113"/>
      <c r="AF115" s="113"/>
      <c r="AG115" s="113"/>
      <c r="AH115" s="114"/>
      <c r="AI115" s="279" t="s">
        <v>157</v>
      </c>
      <c r="AJ115" s="280"/>
      <c r="AK115" s="280"/>
      <c r="AL115" s="280"/>
      <c r="AM115" s="280"/>
      <c r="AN115" s="280"/>
      <c r="AO115" s="281"/>
      <c r="AP115" s="3"/>
      <c r="AQ115" s="155"/>
      <c r="AR115" s="155"/>
      <c r="AS115" s="155"/>
      <c r="AT115" s="157"/>
      <c r="AU115" s="94"/>
    </row>
    <row r="116" spans="1:47" ht="15" customHeight="1" x14ac:dyDescent="0.4">
      <c r="A116" s="99"/>
      <c r="B116" s="289"/>
      <c r="C116" s="290"/>
      <c r="D116" s="290"/>
      <c r="E116" s="290"/>
      <c r="F116" s="290"/>
      <c r="G116" s="290"/>
      <c r="H116" s="290"/>
      <c r="I116" s="290"/>
      <c r="J116" s="290"/>
      <c r="K116" s="290"/>
      <c r="L116" s="290"/>
      <c r="M116" s="291"/>
      <c r="N116" s="94"/>
      <c r="O116" s="245"/>
      <c r="P116" s="245"/>
      <c r="Q116" s="286"/>
      <c r="R116" s="286"/>
      <c r="S116" s="286"/>
      <c r="T116" s="287" t="e">
        <f t="shared" si="0"/>
        <v>#DIV/0!</v>
      </c>
      <c r="U116" s="287"/>
      <c r="V116" s="287"/>
      <c r="W116" s="288"/>
      <c r="X116" s="288"/>
      <c r="Y116" s="288"/>
      <c r="AB116" s="106">
        <v>13</v>
      </c>
      <c r="AC116" s="112" t="s">
        <v>158</v>
      </c>
      <c r="AD116" s="113"/>
      <c r="AE116" s="113"/>
      <c r="AF116" s="113"/>
      <c r="AG116" s="113"/>
      <c r="AH116" s="114"/>
      <c r="AI116" s="279" t="s">
        <v>159</v>
      </c>
      <c r="AJ116" s="280"/>
      <c r="AK116" s="280"/>
      <c r="AL116" s="280"/>
      <c r="AM116" s="280"/>
      <c r="AN116" s="280"/>
      <c r="AO116" s="281"/>
      <c r="AP116" s="3"/>
      <c r="AQ116" s="155"/>
      <c r="AR116" s="155"/>
      <c r="AS116" s="155"/>
      <c r="AT116" s="157"/>
      <c r="AU116" s="94"/>
    </row>
    <row r="117" spans="1:47" ht="15" customHeight="1" x14ac:dyDescent="0.4">
      <c r="A117" s="99"/>
      <c r="B117" s="283"/>
      <c r="C117" s="284"/>
      <c r="D117" s="284"/>
      <c r="E117" s="284"/>
      <c r="F117" s="284"/>
      <c r="G117" s="284"/>
      <c r="H117" s="284"/>
      <c r="I117" s="284"/>
      <c r="J117" s="284"/>
      <c r="K117" s="284"/>
      <c r="L117" s="284"/>
      <c r="M117" s="285"/>
      <c r="N117" s="94"/>
      <c r="O117" s="245"/>
      <c r="P117" s="245"/>
      <c r="Q117" s="286"/>
      <c r="R117" s="286"/>
      <c r="S117" s="286"/>
      <c r="T117" s="287" t="e">
        <f t="shared" si="0"/>
        <v>#DIV/0!</v>
      </c>
      <c r="U117" s="287"/>
      <c r="V117" s="287"/>
      <c r="W117" s="288"/>
      <c r="X117" s="288"/>
      <c r="Y117" s="288"/>
      <c r="AB117" s="106">
        <v>14</v>
      </c>
      <c r="AC117" s="112" t="s">
        <v>160</v>
      </c>
      <c r="AD117" s="113"/>
      <c r="AE117" s="113"/>
      <c r="AF117" s="113"/>
      <c r="AG117" s="113"/>
      <c r="AH117" s="114"/>
      <c r="AI117" s="279" t="s">
        <v>161</v>
      </c>
      <c r="AJ117" s="280"/>
      <c r="AK117" s="280"/>
      <c r="AL117" s="280"/>
      <c r="AM117" s="280"/>
      <c r="AN117" s="280"/>
      <c r="AO117" s="281"/>
      <c r="AP117" s="3"/>
      <c r="AQ117" s="155"/>
      <c r="AR117" s="155"/>
      <c r="AS117" s="155"/>
      <c r="AT117" s="157"/>
      <c r="AU117" s="94"/>
    </row>
    <row r="118" spans="1:47" ht="15" customHeight="1" x14ac:dyDescent="0.4">
      <c r="A118" s="99"/>
      <c r="B118" s="94"/>
      <c r="C118" s="94"/>
      <c r="D118" s="94"/>
      <c r="E118" s="94"/>
      <c r="F118" s="94"/>
      <c r="G118" s="94"/>
      <c r="H118" s="94"/>
      <c r="I118" s="94"/>
      <c r="J118" s="94"/>
      <c r="K118" s="94"/>
      <c r="L118" s="94"/>
      <c r="M118" s="94"/>
      <c r="N118" s="94"/>
      <c r="O118" s="236" t="s">
        <v>162</v>
      </c>
      <c r="P118" s="237"/>
      <c r="Q118" s="237"/>
      <c r="R118" s="237"/>
      <c r="S118" s="237"/>
      <c r="T118" s="237"/>
      <c r="U118" s="237"/>
      <c r="V118" s="238"/>
      <c r="W118" s="239">
        <f>SUM(W95:Y117)</f>
        <v>0</v>
      </c>
      <c r="X118" s="239"/>
      <c r="Y118" s="239"/>
      <c r="AB118" s="106">
        <v>21</v>
      </c>
      <c r="AC118" s="112" t="s">
        <v>163</v>
      </c>
      <c r="AD118" s="113"/>
      <c r="AE118" s="113"/>
      <c r="AF118" s="113"/>
      <c r="AG118" s="113"/>
      <c r="AH118" s="114"/>
      <c r="AI118" s="279" t="s">
        <v>164</v>
      </c>
      <c r="AJ118" s="280"/>
      <c r="AK118" s="280"/>
      <c r="AL118" s="280"/>
      <c r="AM118" s="280"/>
      <c r="AN118" s="280"/>
      <c r="AO118" s="281"/>
      <c r="AP118" s="3"/>
      <c r="AQ118" s="155"/>
      <c r="AR118" s="155"/>
      <c r="AS118" s="155"/>
      <c r="AT118" s="157"/>
      <c r="AU118" s="94"/>
    </row>
    <row r="119" spans="1:47" ht="15" customHeight="1" x14ac:dyDescent="0.4">
      <c r="A119" s="99"/>
      <c r="B119" s="235" t="s">
        <v>165</v>
      </c>
      <c r="C119" s="235"/>
      <c r="D119" s="235"/>
      <c r="E119" s="235"/>
      <c r="F119" s="235"/>
      <c r="G119" s="235"/>
      <c r="H119" s="235"/>
      <c r="I119" s="235"/>
      <c r="J119" s="235"/>
      <c r="K119" s="235"/>
      <c r="L119" s="235"/>
      <c r="M119" s="235"/>
      <c r="N119" s="94"/>
      <c r="O119" s="202">
        <v>2</v>
      </c>
      <c r="P119" s="203" t="s">
        <v>166</v>
      </c>
      <c r="Q119" s="269"/>
      <c r="R119" s="270"/>
      <c r="S119" s="270"/>
      <c r="T119" s="282"/>
      <c r="U119" s="282"/>
      <c r="V119" s="282"/>
      <c r="W119" s="277">
        <f>W118*O119/100</f>
        <v>0</v>
      </c>
      <c r="X119" s="278"/>
      <c r="Y119" s="278"/>
      <c r="AB119" s="257">
        <v>22</v>
      </c>
      <c r="AC119" s="107" t="s">
        <v>167</v>
      </c>
      <c r="AD119" s="108"/>
      <c r="AE119" s="108"/>
      <c r="AF119" s="108"/>
      <c r="AG119" s="108"/>
      <c r="AH119" s="109"/>
      <c r="AI119" s="249" t="s">
        <v>168</v>
      </c>
      <c r="AJ119" s="250"/>
      <c r="AK119" s="250"/>
      <c r="AL119" s="250"/>
      <c r="AM119" s="250"/>
      <c r="AN119" s="250"/>
      <c r="AO119" s="251"/>
      <c r="AP119" s="3"/>
      <c r="AQ119" s="155"/>
      <c r="AR119" s="155"/>
      <c r="AS119" s="155"/>
      <c r="AT119" s="157"/>
      <c r="AU119" s="94"/>
    </row>
    <row r="120" spans="1:47" ht="15" customHeight="1" x14ac:dyDescent="0.4">
      <c r="A120" s="99"/>
      <c r="B120" s="235" t="s">
        <v>169</v>
      </c>
      <c r="C120" s="235"/>
      <c r="D120" s="235"/>
      <c r="E120" s="235"/>
      <c r="F120" s="235"/>
      <c r="G120" s="235"/>
      <c r="H120" s="235"/>
      <c r="I120" s="235"/>
      <c r="J120" s="235"/>
      <c r="K120" s="235"/>
      <c r="L120" s="235"/>
      <c r="M120" s="235"/>
      <c r="N120" s="94"/>
      <c r="O120" s="202">
        <v>5</v>
      </c>
      <c r="P120" s="203" t="s">
        <v>166</v>
      </c>
      <c r="Q120" s="267"/>
      <c r="R120" s="268"/>
      <c r="S120" s="268"/>
      <c r="T120" s="276"/>
      <c r="U120" s="276"/>
      <c r="V120" s="276"/>
      <c r="W120" s="277">
        <f>W118*O120/100</f>
        <v>0</v>
      </c>
      <c r="X120" s="278"/>
      <c r="Y120" s="278"/>
      <c r="AB120" s="258"/>
      <c r="AC120" s="118"/>
      <c r="AD120" s="119"/>
      <c r="AE120" s="119"/>
      <c r="AF120" s="119"/>
      <c r="AG120" s="119"/>
      <c r="AH120" s="120"/>
      <c r="AI120" s="252"/>
      <c r="AJ120" s="253"/>
      <c r="AK120" s="253"/>
      <c r="AL120" s="253"/>
      <c r="AM120" s="253"/>
      <c r="AN120" s="253"/>
      <c r="AO120" s="254"/>
      <c r="AP120" s="3"/>
      <c r="AQ120" s="155"/>
      <c r="AR120" s="155"/>
      <c r="AS120" s="155"/>
      <c r="AT120" s="157"/>
      <c r="AU120" s="94"/>
    </row>
    <row r="121" spans="1:47" ht="15" customHeight="1" x14ac:dyDescent="0.4">
      <c r="A121" s="99"/>
      <c r="B121" s="235"/>
      <c r="C121" s="235"/>
      <c r="D121" s="235"/>
      <c r="E121" s="235"/>
      <c r="F121" s="235"/>
      <c r="G121" s="235"/>
      <c r="H121" s="235"/>
      <c r="I121" s="235"/>
      <c r="J121" s="235"/>
      <c r="K121" s="235"/>
      <c r="L121" s="235"/>
      <c r="M121" s="235"/>
      <c r="N121" s="94"/>
      <c r="O121" s="236" t="s">
        <v>170</v>
      </c>
      <c r="P121" s="237"/>
      <c r="Q121" s="237"/>
      <c r="R121" s="237"/>
      <c r="S121" s="237"/>
      <c r="T121" s="237"/>
      <c r="U121" s="237"/>
      <c r="V121" s="238"/>
      <c r="W121" s="239">
        <f>SUM(W118:Y120)</f>
        <v>0</v>
      </c>
      <c r="X121" s="239"/>
      <c r="Y121" s="239"/>
      <c r="AB121" s="257">
        <v>23</v>
      </c>
      <c r="AC121" s="107" t="s">
        <v>171</v>
      </c>
      <c r="AD121" s="108"/>
      <c r="AE121" s="108"/>
      <c r="AF121" s="108"/>
      <c r="AG121" s="108"/>
      <c r="AH121" s="109"/>
      <c r="AI121" s="249" t="s">
        <v>172</v>
      </c>
      <c r="AJ121" s="250"/>
      <c r="AK121" s="250"/>
      <c r="AL121" s="250"/>
      <c r="AM121" s="250"/>
      <c r="AN121" s="250"/>
      <c r="AO121" s="251"/>
      <c r="AP121" s="3"/>
      <c r="AQ121" s="155"/>
      <c r="AR121" s="155"/>
      <c r="AS121" s="155"/>
      <c r="AT121" s="157"/>
      <c r="AU121" s="94"/>
    </row>
    <row r="122" spans="1:47" ht="10" customHeight="1" x14ac:dyDescent="0.4">
      <c r="A122" s="99"/>
      <c r="B122" s="235"/>
      <c r="C122" s="235"/>
      <c r="D122" s="235"/>
      <c r="E122" s="235"/>
      <c r="F122" s="235"/>
      <c r="G122" s="235"/>
      <c r="H122" s="235"/>
      <c r="I122" s="235"/>
      <c r="J122" s="235"/>
      <c r="K122" s="235"/>
      <c r="L122" s="235"/>
      <c r="M122" s="235"/>
      <c r="N122" s="94"/>
      <c r="O122" s="94"/>
      <c r="P122" s="94"/>
      <c r="Q122" s="94"/>
      <c r="R122" s="94"/>
      <c r="S122" s="94"/>
      <c r="T122" s="94"/>
      <c r="U122" s="94"/>
      <c r="V122" s="94"/>
      <c r="W122" s="94"/>
      <c r="X122" s="94"/>
      <c r="AB122" s="258"/>
      <c r="AC122" s="118"/>
      <c r="AD122" s="119"/>
      <c r="AE122" s="119"/>
      <c r="AF122" s="119"/>
      <c r="AG122" s="119"/>
      <c r="AH122" s="120"/>
      <c r="AI122" s="252"/>
      <c r="AJ122" s="253"/>
      <c r="AK122" s="253"/>
      <c r="AL122" s="253"/>
      <c r="AM122" s="253"/>
      <c r="AN122" s="253"/>
      <c r="AO122" s="254"/>
      <c r="AP122" s="3"/>
      <c r="AQ122" s="155"/>
      <c r="AR122" s="155"/>
      <c r="AS122" s="155"/>
      <c r="AT122" s="157"/>
      <c r="AU122" s="94"/>
    </row>
    <row r="123" spans="1:47" ht="15" customHeight="1" x14ac:dyDescent="0.4">
      <c r="A123" s="99"/>
      <c r="B123" s="235" t="s">
        <v>173</v>
      </c>
      <c r="C123" s="235"/>
      <c r="D123" s="235"/>
      <c r="E123" s="235"/>
      <c r="F123" s="235"/>
      <c r="G123" s="235"/>
      <c r="H123" s="235"/>
      <c r="I123" s="235"/>
      <c r="J123" s="235"/>
      <c r="K123" s="235"/>
      <c r="L123" s="235"/>
      <c r="M123" s="235"/>
      <c r="N123" s="94"/>
      <c r="O123" s="204">
        <v>3</v>
      </c>
      <c r="P123" s="203" t="s">
        <v>166</v>
      </c>
      <c r="Q123" s="269"/>
      <c r="R123" s="270"/>
      <c r="S123" s="270"/>
      <c r="T123" s="274" t="s">
        <v>174</v>
      </c>
      <c r="U123" s="274"/>
      <c r="V123" s="274"/>
      <c r="W123" s="246">
        <f>W121*(O123/100)</f>
        <v>0</v>
      </c>
      <c r="X123" s="275"/>
      <c r="Y123" s="275"/>
      <c r="AB123" s="257">
        <v>25</v>
      </c>
      <c r="AC123" s="107" t="s">
        <v>175</v>
      </c>
      <c r="AD123" s="108"/>
      <c r="AE123" s="108"/>
      <c r="AF123" s="108"/>
      <c r="AG123" s="108"/>
      <c r="AH123" s="109"/>
      <c r="AI123" s="249" t="s">
        <v>176</v>
      </c>
      <c r="AJ123" s="250"/>
      <c r="AK123" s="250"/>
      <c r="AL123" s="250"/>
      <c r="AM123" s="250"/>
      <c r="AN123" s="250"/>
      <c r="AO123" s="251"/>
      <c r="AP123" s="3"/>
      <c r="AQ123" s="155"/>
      <c r="AR123" s="155"/>
      <c r="AS123" s="155"/>
      <c r="AT123" s="157"/>
      <c r="AU123" s="94"/>
    </row>
    <row r="124" spans="1:47" ht="15" customHeight="1" x14ac:dyDescent="0.4">
      <c r="A124" s="99"/>
      <c r="B124" s="235" t="s">
        <v>177</v>
      </c>
      <c r="C124" s="235"/>
      <c r="D124" s="235"/>
      <c r="E124" s="235"/>
      <c r="F124" s="235"/>
      <c r="G124" s="235"/>
      <c r="H124" s="235"/>
      <c r="I124" s="235"/>
      <c r="J124" s="235"/>
      <c r="K124" s="235"/>
      <c r="L124" s="235"/>
      <c r="M124" s="235"/>
      <c r="N124" s="94"/>
      <c r="O124" s="205">
        <f>(DATEDIF(O91,O92,"m")/2)+DATEDIF(O90,O91,"m")</f>
        <v>0</v>
      </c>
      <c r="P124" s="206"/>
      <c r="Q124" s="273" t="s">
        <v>178</v>
      </c>
      <c r="R124" s="273"/>
      <c r="S124" s="273"/>
      <c r="T124" s="199">
        <v>0.05</v>
      </c>
      <c r="U124" s="200" t="s">
        <v>179</v>
      </c>
      <c r="V124" s="201"/>
      <c r="W124" s="266">
        <f>T124/12*O124*(W118+W119+W120)</f>
        <v>0</v>
      </c>
      <c r="X124" s="266"/>
      <c r="Y124" s="266"/>
      <c r="AB124" s="258"/>
      <c r="AC124" s="118"/>
      <c r="AD124" s="119"/>
      <c r="AE124" s="119"/>
      <c r="AF124" s="119"/>
      <c r="AG124" s="119"/>
      <c r="AH124" s="120"/>
      <c r="AI124" s="252"/>
      <c r="AJ124" s="253"/>
      <c r="AK124" s="253"/>
      <c r="AL124" s="253"/>
      <c r="AM124" s="253"/>
      <c r="AN124" s="253"/>
      <c r="AO124" s="254"/>
      <c r="AP124" s="3"/>
      <c r="AQ124" s="155"/>
      <c r="AR124" s="155"/>
      <c r="AS124" s="155"/>
      <c r="AT124" s="157"/>
      <c r="AU124" s="94"/>
    </row>
    <row r="125" spans="1:47" ht="15" customHeight="1" x14ac:dyDescent="0.4">
      <c r="A125" s="99"/>
      <c r="B125" s="235"/>
      <c r="C125" s="235"/>
      <c r="D125" s="235"/>
      <c r="E125" s="235"/>
      <c r="F125" s="235"/>
      <c r="G125" s="235"/>
      <c r="H125" s="235"/>
      <c r="I125" s="235"/>
      <c r="J125" s="235"/>
      <c r="K125" s="235"/>
      <c r="L125" s="235"/>
      <c r="M125" s="235"/>
      <c r="N125" s="94"/>
      <c r="O125" s="236" t="s">
        <v>180</v>
      </c>
      <c r="P125" s="237"/>
      <c r="Q125" s="237"/>
      <c r="R125" s="237"/>
      <c r="S125" s="237"/>
      <c r="T125" s="237"/>
      <c r="U125" s="237"/>
      <c r="V125" s="238"/>
      <c r="W125" s="239">
        <f>SUM(W123:Y124)</f>
        <v>0</v>
      </c>
      <c r="X125" s="239"/>
      <c r="Y125" s="239"/>
      <c r="AB125" s="257">
        <v>26</v>
      </c>
      <c r="AC125" s="107" t="s">
        <v>181</v>
      </c>
      <c r="AD125" s="108"/>
      <c r="AE125" s="108"/>
      <c r="AF125" s="108"/>
      <c r="AG125" s="108"/>
      <c r="AH125" s="109"/>
      <c r="AI125" s="249" t="s">
        <v>182</v>
      </c>
      <c r="AJ125" s="250"/>
      <c r="AK125" s="250"/>
      <c r="AL125" s="250"/>
      <c r="AM125" s="250"/>
      <c r="AN125" s="250"/>
      <c r="AO125" s="251"/>
      <c r="AP125" s="3"/>
      <c r="AQ125" s="155"/>
      <c r="AR125" s="155"/>
      <c r="AS125" s="155"/>
      <c r="AT125" s="157"/>
      <c r="AU125" s="94"/>
    </row>
    <row r="126" spans="1:47" ht="10" customHeight="1" x14ac:dyDescent="0.4">
      <c r="A126" s="99"/>
      <c r="B126" s="235"/>
      <c r="C126" s="235"/>
      <c r="D126" s="235"/>
      <c r="E126" s="235"/>
      <c r="F126" s="235"/>
      <c r="G126" s="235"/>
      <c r="H126" s="235"/>
      <c r="I126" s="235"/>
      <c r="J126" s="235"/>
      <c r="K126" s="235"/>
      <c r="L126" s="235"/>
      <c r="M126" s="235"/>
      <c r="N126" s="94"/>
      <c r="O126" s="94"/>
      <c r="P126" s="94"/>
      <c r="Q126" s="94"/>
      <c r="R126" s="94"/>
      <c r="S126" s="94"/>
      <c r="T126" s="94"/>
      <c r="U126" s="94"/>
      <c r="V126" s="94"/>
      <c r="W126" s="94"/>
      <c r="X126" s="94"/>
      <c r="AB126" s="258"/>
      <c r="AC126" s="118"/>
      <c r="AD126" s="119"/>
      <c r="AE126" s="119"/>
      <c r="AF126" s="119"/>
      <c r="AG126" s="119"/>
      <c r="AH126" s="120"/>
      <c r="AI126" s="252"/>
      <c r="AJ126" s="253"/>
      <c r="AK126" s="253"/>
      <c r="AL126" s="253"/>
      <c r="AM126" s="253"/>
      <c r="AN126" s="253"/>
      <c r="AO126" s="254"/>
      <c r="AP126" s="3"/>
      <c r="AQ126" s="155"/>
      <c r="AR126" s="155"/>
      <c r="AS126" s="155"/>
      <c r="AT126" s="157"/>
      <c r="AU126" s="94"/>
    </row>
    <row r="127" spans="1:47" ht="15" customHeight="1" x14ac:dyDescent="0.4">
      <c r="A127" s="99"/>
      <c r="B127" s="259" t="s">
        <v>183</v>
      </c>
      <c r="C127" s="259"/>
      <c r="D127" s="259"/>
      <c r="E127" s="259"/>
      <c r="F127" s="259"/>
      <c r="G127" s="259"/>
      <c r="H127" s="259"/>
      <c r="I127" s="259"/>
      <c r="J127" s="259"/>
      <c r="K127" s="259"/>
      <c r="L127" s="259"/>
      <c r="M127" s="259"/>
      <c r="N127" s="94"/>
      <c r="O127" s="260" t="s">
        <v>184</v>
      </c>
      <c r="P127" s="260"/>
      <c r="Q127" s="271"/>
      <c r="R127" s="271"/>
      <c r="S127" s="271"/>
      <c r="T127" s="272" t="s">
        <v>185</v>
      </c>
      <c r="U127" s="272"/>
      <c r="V127" s="272"/>
      <c r="W127" s="261" t="s">
        <v>125</v>
      </c>
      <c r="X127" s="261"/>
      <c r="Y127" s="261"/>
      <c r="AB127" s="105">
        <v>27</v>
      </c>
      <c r="AC127" s="115" t="s">
        <v>186</v>
      </c>
      <c r="AD127" s="116"/>
      <c r="AE127" s="116"/>
      <c r="AF127" s="116"/>
      <c r="AG127" s="116"/>
      <c r="AH127" s="117"/>
      <c r="AI127" s="240" t="s">
        <v>187</v>
      </c>
      <c r="AJ127" s="241"/>
      <c r="AK127" s="241"/>
      <c r="AL127" s="241"/>
      <c r="AM127" s="241"/>
      <c r="AN127" s="241"/>
      <c r="AO127" s="242"/>
      <c r="AP127" s="3"/>
      <c r="AQ127" s="155"/>
      <c r="AR127" s="155"/>
      <c r="AS127" s="155"/>
      <c r="AT127" s="157"/>
      <c r="AU127" s="94"/>
    </row>
    <row r="128" spans="1:47" ht="15" customHeight="1" x14ac:dyDescent="0.4">
      <c r="A128" s="99"/>
      <c r="B128" s="235" t="s">
        <v>188</v>
      </c>
      <c r="C128" s="235"/>
      <c r="D128" s="235"/>
      <c r="E128" s="235"/>
      <c r="F128" s="235"/>
      <c r="G128" s="235"/>
      <c r="H128" s="235"/>
      <c r="I128" s="235"/>
      <c r="J128" s="235"/>
      <c r="K128" s="235"/>
      <c r="L128" s="235"/>
      <c r="M128" s="235"/>
      <c r="N128" s="94"/>
      <c r="O128" s="202">
        <v>1</v>
      </c>
      <c r="P128" s="203" t="s">
        <v>166</v>
      </c>
      <c r="Q128" s="269"/>
      <c r="R128" s="270"/>
      <c r="S128" s="270"/>
      <c r="T128" s="264" t="s">
        <v>189</v>
      </c>
      <c r="U128" s="265"/>
      <c r="V128" s="265"/>
      <c r="W128" s="266">
        <f>W121*O128/100</f>
        <v>0</v>
      </c>
      <c r="X128" s="266"/>
      <c r="Y128" s="266"/>
      <c r="AB128" s="105">
        <v>28</v>
      </c>
      <c r="AC128" s="115" t="s">
        <v>190</v>
      </c>
      <c r="AD128" s="116"/>
      <c r="AE128" s="116"/>
      <c r="AF128" s="116"/>
      <c r="AG128" s="116"/>
      <c r="AH128" s="117"/>
      <c r="AI128" s="240" t="s">
        <v>191</v>
      </c>
      <c r="AJ128" s="241"/>
      <c r="AK128" s="241"/>
      <c r="AL128" s="241"/>
      <c r="AM128" s="241"/>
      <c r="AN128" s="241"/>
      <c r="AO128" s="242"/>
      <c r="AP128" s="3"/>
      <c r="AQ128" s="155"/>
      <c r="AR128" s="155"/>
      <c r="AS128" s="155"/>
      <c r="AT128" s="157"/>
      <c r="AU128" s="94"/>
    </row>
    <row r="129" spans="1:47" ht="15" customHeight="1" x14ac:dyDescent="0.4">
      <c r="A129" s="99"/>
      <c r="B129" s="235" t="s">
        <v>192</v>
      </c>
      <c r="C129" s="235"/>
      <c r="D129" s="235"/>
      <c r="E129" s="235"/>
      <c r="F129" s="235"/>
      <c r="G129" s="235"/>
      <c r="H129" s="235"/>
      <c r="I129" s="235"/>
      <c r="J129" s="235"/>
      <c r="K129" s="235"/>
      <c r="L129" s="235"/>
      <c r="M129" s="235"/>
      <c r="N129" s="94"/>
      <c r="O129" s="202">
        <v>10</v>
      </c>
      <c r="P129" s="203" t="s">
        <v>166</v>
      </c>
      <c r="Q129" s="262"/>
      <c r="R129" s="263"/>
      <c r="S129" s="263"/>
      <c r="T129" s="264" t="s">
        <v>193</v>
      </c>
      <c r="U129" s="265"/>
      <c r="V129" s="265"/>
      <c r="W129" s="266">
        <f>W121*O129/100</f>
        <v>0</v>
      </c>
      <c r="X129" s="266"/>
      <c r="Y129" s="266"/>
      <c r="AB129" s="105">
        <v>31</v>
      </c>
      <c r="AC129" s="115" t="s">
        <v>194</v>
      </c>
      <c r="AD129" s="116"/>
      <c r="AE129" s="116"/>
      <c r="AF129" s="116"/>
      <c r="AG129" s="116"/>
      <c r="AH129" s="117"/>
      <c r="AI129" s="240" t="s">
        <v>195</v>
      </c>
      <c r="AJ129" s="241"/>
      <c r="AK129" s="241"/>
      <c r="AL129" s="241"/>
      <c r="AM129" s="241"/>
      <c r="AN129" s="241"/>
      <c r="AO129" s="242"/>
      <c r="AP129" s="3"/>
      <c r="AQ129" s="157"/>
      <c r="AR129" s="155"/>
      <c r="AS129" s="155"/>
      <c r="AT129" s="157"/>
      <c r="AU129" s="94"/>
    </row>
    <row r="130" spans="1:47" ht="15" customHeight="1" x14ac:dyDescent="0.4">
      <c r="A130" s="99"/>
      <c r="B130" s="235" t="s">
        <v>196</v>
      </c>
      <c r="C130" s="235"/>
      <c r="D130" s="235"/>
      <c r="E130" s="235"/>
      <c r="F130" s="235"/>
      <c r="G130" s="235"/>
      <c r="H130" s="235"/>
      <c r="I130" s="235"/>
      <c r="J130" s="235"/>
      <c r="K130" s="235"/>
      <c r="L130" s="235"/>
      <c r="M130" s="235"/>
      <c r="N130" s="94"/>
      <c r="O130" s="202">
        <v>1</v>
      </c>
      <c r="P130" s="203" t="s">
        <v>166</v>
      </c>
      <c r="Q130" s="262"/>
      <c r="R130" s="263"/>
      <c r="S130" s="263"/>
      <c r="T130" s="264" t="s">
        <v>197</v>
      </c>
      <c r="U130" s="265"/>
      <c r="V130" s="265"/>
      <c r="W130" s="266">
        <f>W121*O130/100</f>
        <v>0</v>
      </c>
      <c r="X130" s="266"/>
      <c r="Y130" s="266"/>
      <c r="AB130" s="105">
        <v>32</v>
      </c>
      <c r="AC130" s="115" t="s">
        <v>198</v>
      </c>
      <c r="AD130" s="116"/>
      <c r="AE130" s="116"/>
      <c r="AF130" s="116"/>
      <c r="AG130" s="116"/>
      <c r="AH130" s="117"/>
      <c r="AI130" s="240" t="s">
        <v>199</v>
      </c>
      <c r="AJ130" s="241"/>
      <c r="AK130" s="241"/>
      <c r="AL130" s="241"/>
      <c r="AM130" s="241"/>
      <c r="AN130" s="241"/>
      <c r="AO130" s="242"/>
      <c r="AP130" s="3"/>
      <c r="AQ130" s="157"/>
      <c r="AR130" s="155"/>
      <c r="AS130" s="155"/>
      <c r="AT130" s="157"/>
      <c r="AU130" s="94"/>
    </row>
    <row r="131" spans="1:47" ht="15" customHeight="1" x14ac:dyDescent="0.4">
      <c r="A131" s="99"/>
      <c r="B131" s="235" t="s">
        <v>200</v>
      </c>
      <c r="C131" s="235"/>
      <c r="D131" s="235"/>
      <c r="E131" s="235"/>
      <c r="F131" s="235"/>
      <c r="G131" s="235"/>
      <c r="H131" s="235"/>
      <c r="I131" s="235"/>
      <c r="J131" s="235"/>
      <c r="K131" s="235"/>
      <c r="L131" s="235"/>
      <c r="M131" s="235"/>
      <c r="N131" s="94"/>
      <c r="O131" s="202">
        <v>1</v>
      </c>
      <c r="P131" s="203" t="s">
        <v>166</v>
      </c>
      <c r="Q131" s="262"/>
      <c r="R131" s="263"/>
      <c r="S131" s="263"/>
      <c r="T131" s="264" t="s">
        <v>201</v>
      </c>
      <c r="U131" s="265"/>
      <c r="V131" s="265"/>
      <c r="W131" s="266">
        <f>W121*O131/100</f>
        <v>0</v>
      </c>
      <c r="X131" s="266"/>
      <c r="Y131" s="266"/>
      <c r="AB131" s="257">
        <v>33</v>
      </c>
      <c r="AC131" s="107" t="s">
        <v>202</v>
      </c>
      <c r="AD131" s="108"/>
      <c r="AE131" s="108"/>
      <c r="AF131" s="108"/>
      <c r="AG131" s="108"/>
      <c r="AH131" s="109"/>
      <c r="AI131" s="249" t="s">
        <v>203</v>
      </c>
      <c r="AJ131" s="250"/>
      <c r="AK131" s="250"/>
      <c r="AL131" s="250"/>
      <c r="AM131" s="250"/>
      <c r="AN131" s="250"/>
      <c r="AO131" s="251"/>
      <c r="AP131" s="3"/>
      <c r="AQ131" s="157"/>
      <c r="AR131" s="155"/>
      <c r="AS131" s="155"/>
      <c r="AT131" s="157"/>
      <c r="AU131" s="94"/>
    </row>
    <row r="132" spans="1:47" ht="15" customHeight="1" x14ac:dyDescent="0.4">
      <c r="A132" s="99"/>
      <c r="B132" s="235" t="s">
        <v>204</v>
      </c>
      <c r="C132" s="235"/>
      <c r="D132" s="235"/>
      <c r="E132" s="235"/>
      <c r="F132" s="235"/>
      <c r="G132" s="235"/>
      <c r="H132" s="235"/>
      <c r="I132" s="235"/>
      <c r="J132" s="235"/>
      <c r="K132" s="235"/>
      <c r="L132" s="235"/>
      <c r="M132" s="235"/>
      <c r="N132" s="94"/>
      <c r="O132" s="202">
        <v>1.25</v>
      </c>
      <c r="P132" s="203" t="s">
        <v>166</v>
      </c>
      <c r="Q132" s="262"/>
      <c r="R132" s="263"/>
      <c r="S132" s="263"/>
      <c r="T132" s="264" t="s">
        <v>205</v>
      </c>
      <c r="U132" s="265"/>
      <c r="V132" s="265"/>
      <c r="W132" s="266">
        <f>W121*O132/100</f>
        <v>0</v>
      </c>
      <c r="X132" s="266"/>
      <c r="Y132" s="266"/>
      <c r="AB132" s="258"/>
      <c r="AC132" s="118"/>
      <c r="AD132" s="119"/>
      <c r="AE132" s="119"/>
      <c r="AF132" s="119"/>
      <c r="AG132" s="119"/>
      <c r="AH132" s="120"/>
      <c r="AI132" s="252"/>
      <c r="AJ132" s="253"/>
      <c r="AK132" s="253"/>
      <c r="AL132" s="253"/>
      <c r="AM132" s="253"/>
      <c r="AN132" s="253"/>
      <c r="AO132" s="254"/>
      <c r="AP132" s="3"/>
      <c r="AQ132" s="157"/>
      <c r="AR132" s="155"/>
      <c r="AS132" s="155"/>
      <c r="AT132" s="157"/>
      <c r="AU132" s="94"/>
    </row>
    <row r="133" spans="1:47" ht="15" customHeight="1" x14ac:dyDescent="0.4">
      <c r="A133" s="99"/>
      <c r="B133" s="235" t="s">
        <v>206</v>
      </c>
      <c r="C133" s="235"/>
      <c r="D133" s="235"/>
      <c r="E133" s="235"/>
      <c r="F133" s="235"/>
      <c r="G133" s="235"/>
      <c r="H133" s="235"/>
      <c r="I133" s="235"/>
      <c r="J133" s="235"/>
      <c r="K133" s="235"/>
      <c r="L133" s="235"/>
      <c r="M133" s="235"/>
      <c r="N133" s="94"/>
      <c r="O133" s="202">
        <v>2</v>
      </c>
      <c r="P133" s="203" t="s">
        <v>166</v>
      </c>
      <c r="Q133" s="267"/>
      <c r="R133" s="268"/>
      <c r="S133" s="268"/>
      <c r="T133" s="264" t="s">
        <v>207</v>
      </c>
      <c r="U133" s="265"/>
      <c r="V133" s="265"/>
      <c r="W133" s="266">
        <f>W121*O133/100</f>
        <v>0</v>
      </c>
      <c r="X133" s="266"/>
      <c r="Y133" s="266"/>
      <c r="AB133" s="105">
        <v>34</v>
      </c>
      <c r="AC133" s="115" t="s">
        <v>208</v>
      </c>
      <c r="AD133" s="116"/>
      <c r="AE133" s="116"/>
      <c r="AF133" s="116"/>
      <c r="AG133" s="116"/>
      <c r="AH133" s="117"/>
      <c r="AI133" s="240" t="s">
        <v>209</v>
      </c>
      <c r="AJ133" s="241"/>
      <c r="AK133" s="241"/>
      <c r="AL133" s="241"/>
      <c r="AM133" s="241"/>
      <c r="AN133" s="241"/>
      <c r="AO133" s="242"/>
      <c r="AP133" s="3"/>
      <c r="AQ133" s="157"/>
      <c r="AR133" s="157"/>
      <c r="AS133" s="157"/>
      <c r="AT133" s="157"/>
      <c r="AU133" s="94"/>
    </row>
    <row r="134" spans="1:47" ht="15" customHeight="1" x14ac:dyDescent="0.4">
      <c r="A134" s="99"/>
      <c r="B134" s="235"/>
      <c r="C134" s="235"/>
      <c r="D134" s="235"/>
      <c r="E134" s="235"/>
      <c r="F134" s="235"/>
      <c r="G134" s="235"/>
      <c r="H134" s="235"/>
      <c r="I134" s="235"/>
      <c r="J134" s="235"/>
      <c r="K134" s="235"/>
      <c r="L134" s="235"/>
      <c r="M134" s="235"/>
      <c r="N134" s="94"/>
      <c r="O134" s="236" t="s">
        <v>210</v>
      </c>
      <c r="P134" s="237"/>
      <c r="Q134" s="237"/>
      <c r="R134" s="237"/>
      <c r="S134" s="237"/>
      <c r="T134" s="237"/>
      <c r="U134" s="237"/>
      <c r="V134" s="238"/>
      <c r="W134" s="239">
        <f>SUM(W128:Y133)</f>
        <v>0</v>
      </c>
      <c r="X134" s="239"/>
      <c r="Y134" s="239"/>
      <c r="AB134" s="105">
        <v>35</v>
      </c>
      <c r="AC134" s="115" t="s">
        <v>211</v>
      </c>
      <c r="AD134" s="116"/>
      <c r="AE134" s="116"/>
      <c r="AF134" s="116"/>
      <c r="AG134" s="116"/>
      <c r="AH134" s="117"/>
      <c r="AI134" s="240" t="s">
        <v>212</v>
      </c>
      <c r="AJ134" s="241"/>
      <c r="AK134" s="241"/>
      <c r="AL134" s="241"/>
      <c r="AM134" s="241"/>
      <c r="AN134" s="241"/>
      <c r="AO134" s="242"/>
      <c r="AQ134" s="157"/>
      <c r="AR134" s="157"/>
      <c r="AS134" s="157"/>
      <c r="AT134" s="157"/>
      <c r="AU134" s="94"/>
    </row>
    <row r="135" spans="1:47" ht="15" customHeight="1" x14ac:dyDescent="0.4">
      <c r="A135" s="99"/>
      <c r="B135" s="235"/>
      <c r="C135" s="235"/>
      <c r="D135" s="235"/>
      <c r="E135" s="235"/>
      <c r="F135" s="235"/>
      <c r="G135" s="235"/>
      <c r="H135" s="235"/>
      <c r="I135" s="235"/>
      <c r="J135" s="235"/>
      <c r="K135" s="235"/>
      <c r="L135" s="235"/>
      <c r="M135" s="235"/>
      <c r="N135" s="94"/>
      <c r="O135" s="94"/>
      <c r="P135" s="94"/>
      <c r="Q135" s="94"/>
      <c r="R135" s="94"/>
      <c r="S135" s="94"/>
      <c r="T135" s="94"/>
      <c r="U135" s="94"/>
      <c r="V135" s="94"/>
      <c r="W135" s="94"/>
      <c r="X135" s="94"/>
      <c r="AB135" s="105">
        <v>40</v>
      </c>
      <c r="AC135" s="115" t="s">
        <v>213</v>
      </c>
      <c r="AD135" s="116"/>
      <c r="AE135" s="116"/>
      <c r="AF135" s="116"/>
      <c r="AG135" s="116"/>
      <c r="AH135" s="117"/>
      <c r="AI135" s="240" t="s">
        <v>214</v>
      </c>
      <c r="AJ135" s="241"/>
      <c r="AK135" s="241"/>
      <c r="AL135" s="241"/>
      <c r="AM135" s="241"/>
      <c r="AN135" s="241"/>
      <c r="AO135" s="242"/>
      <c r="AQ135" s="157"/>
      <c r="AR135" s="157"/>
      <c r="AS135" s="157"/>
      <c r="AT135" s="157"/>
      <c r="AU135" s="94"/>
    </row>
    <row r="136" spans="1:47" ht="15" customHeight="1" x14ac:dyDescent="0.4">
      <c r="A136" s="99"/>
      <c r="B136" s="259" t="s">
        <v>215</v>
      </c>
      <c r="C136" s="259"/>
      <c r="D136" s="259"/>
      <c r="E136" s="259"/>
      <c r="F136" s="259"/>
      <c r="G136" s="259"/>
      <c r="H136" s="259"/>
      <c r="I136" s="259"/>
      <c r="J136" s="259"/>
      <c r="K136" s="259"/>
      <c r="L136" s="259"/>
      <c r="M136" s="259"/>
      <c r="N136" s="94"/>
      <c r="O136" s="260" t="s">
        <v>122</v>
      </c>
      <c r="P136" s="260"/>
      <c r="Q136" s="222" t="s">
        <v>123</v>
      </c>
      <c r="R136" s="223"/>
      <c r="S136" s="191" t="s">
        <v>124</v>
      </c>
      <c r="T136" s="191"/>
      <c r="U136" s="222" t="s">
        <v>125</v>
      </c>
      <c r="V136" s="223"/>
      <c r="W136" s="261" t="s">
        <v>216</v>
      </c>
      <c r="X136" s="261"/>
      <c r="Y136" s="261"/>
      <c r="AB136" s="105">
        <v>41</v>
      </c>
      <c r="AC136" s="115" t="s">
        <v>217</v>
      </c>
      <c r="AD136" s="116"/>
      <c r="AE136" s="116"/>
      <c r="AF136" s="116"/>
      <c r="AG136" s="116"/>
      <c r="AH136" s="117"/>
      <c r="AI136" s="240" t="s">
        <v>218</v>
      </c>
      <c r="AJ136" s="241"/>
      <c r="AK136" s="241"/>
      <c r="AL136" s="241"/>
      <c r="AM136" s="241"/>
      <c r="AN136" s="241"/>
      <c r="AO136" s="242"/>
      <c r="AQ136" s="157"/>
      <c r="AR136" s="157"/>
      <c r="AS136" s="157"/>
      <c r="AT136" s="157"/>
      <c r="AU136" s="94"/>
    </row>
    <row r="137" spans="1:47" ht="15" customHeight="1" x14ac:dyDescent="0.4">
      <c r="A137" s="99"/>
      <c r="B137" s="235" t="s">
        <v>219</v>
      </c>
      <c r="C137" s="235"/>
      <c r="D137" s="235"/>
      <c r="E137" s="235"/>
      <c r="F137" s="235"/>
      <c r="G137" s="235"/>
      <c r="H137" s="235"/>
      <c r="I137" s="235"/>
      <c r="J137" s="235"/>
      <c r="K137" s="235"/>
      <c r="L137" s="235"/>
      <c r="M137" s="235"/>
      <c r="N137" s="94"/>
      <c r="O137" s="245"/>
      <c r="P137" s="245"/>
      <c r="Q137" s="247"/>
      <c r="R137" s="248"/>
      <c r="S137" s="226" t="e">
        <f t="shared" ref="S137:S143" si="1">V137/N137</f>
        <v>#DIV/0!</v>
      </c>
      <c r="T137" s="227"/>
      <c r="U137" s="224"/>
      <c r="V137" s="225"/>
      <c r="W137" s="246">
        <f>T124/12*O124*U137+U137</f>
        <v>0</v>
      </c>
      <c r="X137" s="246"/>
      <c r="Y137" s="246"/>
      <c r="AB137" s="105">
        <v>42</v>
      </c>
      <c r="AC137" s="115" t="s">
        <v>220</v>
      </c>
      <c r="AD137" s="116"/>
      <c r="AE137" s="116"/>
      <c r="AF137" s="116"/>
      <c r="AG137" s="116"/>
      <c r="AH137" s="117"/>
      <c r="AI137" s="240" t="s">
        <v>221</v>
      </c>
      <c r="AJ137" s="241"/>
      <c r="AK137" s="241"/>
      <c r="AL137" s="241"/>
      <c r="AM137" s="241"/>
      <c r="AN137" s="241"/>
      <c r="AO137" s="242"/>
      <c r="AQ137" s="157"/>
      <c r="AR137" s="157"/>
      <c r="AS137" s="157"/>
      <c r="AT137" s="157"/>
      <c r="AU137" s="94"/>
    </row>
    <row r="138" spans="1:47" ht="15" customHeight="1" x14ac:dyDescent="0.4">
      <c r="A138" s="99"/>
      <c r="B138" s="235" t="s">
        <v>133</v>
      </c>
      <c r="C138" s="235"/>
      <c r="D138" s="235"/>
      <c r="E138" s="235"/>
      <c r="F138" s="235"/>
      <c r="G138" s="235"/>
      <c r="H138" s="235"/>
      <c r="I138" s="235"/>
      <c r="J138" s="235"/>
      <c r="K138" s="235"/>
      <c r="L138" s="235"/>
      <c r="M138" s="235"/>
      <c r="N138" s="94"/>
      <c r="O138" s="245"/>
      <c r="P138" s="245"/>
      <c r="Q138" s="247"/>
      <c r="R138" s="248"/>
      <c r="S138" s="226" t="e">
        <f t="shared" si="1"/>
        <v>#DIV/0!</v>
      </c>
      <c r="T138" s="227"/>
      <c r="U138" s="224"/>
      <c r="V138" s="225"/>
      <c r="W138" s="246">
        <f>T124/12*O124*U138+U138</f>
        <v>0</v>
      </c>
      <c r="X138" s="246"/>
      <c r="Y138" s="246"/>
      <c r="AB138" s="257">
        <v>43</v>
      </c>
      <c r="AC138" s="107" t="s">
        <v>222</v>
      </c>
      <c r="AD138" s="108"/>
      <c r="AE138" s="108"/>
      <c r="AF138" s="108"/>
      <c r="AG138" s="108"/>
      <c r="AH138" s="109"/>
      <c r="AI138" s="249" t="s">
        <v>223</v>
      </c>
      <c r="AJ138" s="250"/>
      <c r="AK138" s="250"/>
      <c r="AL138" s="250"/>
      <c r="AM138" s="250"/>
      <c r="AN138" s="250"/>
      <c r="AO138" s="251"/>
      <c r="AQ138" s="157"/>
      <c r="AR138" s="157"/>
      <c r="AS138" s="157"/>
      <c r="AT138" s="157"/>
      <c r="AU138" s="94"/>
    </row>
    <row r="139" spans="1:47" ht="15" customHeight="1" x14ac:dyDescent="0.4">
      <c r="B139" s="235" t="s">
        <v>224</v>
      </c>
      <c r="C139" s="235"/>
      <c r="D139" s="235"/>
      <c r="E139" s="235"/>
      <c r="F139" s="235"/>
      <c r="G139" s="235"/>
      <c r="H139" s="235"/>
      <c r="I139" s="235"/>
      <c r="J139" s="235"/>
      <c r="K139" s="235"/>
      <c r="L139" s="235"/>
      <c r="M139" s="235"/>
      <c r="N139" s="94"/>
      <c r="O139" s="245"/>
      <c r="P139" s="245"/>
      <c r="Q139" s="247"/>
      <c r="R139" s="248"/>
      <c r="S139" s="226" t="e">
        <f t="shared" si="1"/>
        <v>#DIV/0!</v>
      </c>
      <c r="T139" s="227"/>
      <c r="U139" s="255"/>
      <c r="V139" s="256"/>
      <c r="W139" s="246">
        <f>T124/12*O124*U139+U139</f>
        <v>0</v>
      </c>
      <c r="X139" s="246"/>
      <c r="Y139" s="246"/>
      <c r="AB139" s="258"/>
      <c r="AC139" s="118"/>
      <c r="AD139" s="119"/>
      <c r="AE139" s="119"/>
      <c r="AF139" s="119"/>
      <c r="AG139" s="119"/>
      <c r="AH139" s="120"/>
      <c r="AI139" s="252"/>
      <c r="AJ139" s="253"/>
      <c r="AK139" s="253"/>
      <c r="AL139" s="253"/>
      <c r="AM139" s="253"/>
      <c r="AN139" s="253"/>
      <c r="AO139" s="254"/>
      <c r="AQ139" s="157"/>
      <c r="AR139" s="157"/>
      <c r="AS139" s="157"/>
      <c r="AT139" s="157"/>
      <c r="AU139" s="94"/>
    </row>
    <row r="140" spans="1:47" ht="15" customHeight="1" x14ac:dyDescent="0.4">
      <c r="B140" s="235" t="s">
        <v>225</v>
      </c>
      <c r="C140" s="235"/>
      <c r="D140" s="235"/>
      <c r="E140" s="235"/>
      <c r="F140" s="235"/>
      <c r="G140" s="235"/>
      <c r="H140" s="235"/>
      <c r="I140" s="235"/>
      <c r="J140" s="235"/>
      <c r="K140" s="235"/>
      <c r="L140" s="235"/>
      <c r="M140" s="235"/>
      <c r="O140" s="245"/>
      <c r="P140" s="245"/>
      <c r="Q140" s="247"/>
      <c r="R140" s="248"/>
      <c r="S140" s="226" t="e">
        <f t="shared" si="1"/>
        <v>#DIV/0!</v>
      </c>
      <c r="T140" s="227"/>
      <c r="U140" s="224"/>
      <c r="V140" s="225"/>
      <c r="W140" s="246">
        <f>T124/12*O124*U140+U140</f>
        <v>0</v>
      </c>
      <c r="X140" s="246"/>
      <c r="Y140" s="246"/>
      <c r="AB140" s="105">
        <v>44</v>
      </c>
      <c r="AC140" s="115" t="s">
        <v>226</v>
      </c>
      <c r="AD140" s="116"/>
      <c r="AE140" s="116"/>
      <c r="AF140" s="116"/>
      <c r="AG140" s="116"/>
      <c r="AH140" s="117"/>
      <c r="AI140" s="240" t="s">
        <v>227</v>
      </c>
      <c r="AJ140" s="241"/>
      <c r="AK140" s="241"/>
      <c r="AL140" s="241"/>
      <c r="AM140" s="241"/>
      <c r="AN140" s="241"/>
      <c r="AO140" s="242"/>
      <c r="AQ140" s="157"/>
      <c r="AR140" s="157"/>
      <c r="AS140" s="157"/>
      <c r="AT140" s="157"/>
      <c r="AU140" s="94"/>
    </row>
    <row r="141" spans="1:47" ht="15" customHeight="1" x14ac:dyDescent="0.4">
      <c r="B141" s="235" t="s">
        <v>228</v>
      </c>
      <c r="C141" s="235"/>
      <c r="D141" s="235"/>
      <c r="E141" s="235"/>
      <c r="F141" s="235"/>
      <c r="G141" s="235"/>
      <c r="H141" s="235"/>
      <c r="I141" s="235"/>
      <c r="J141" s="235"/>
      <c r="K141" s="235"/>
      <c r="L141" s="235"/>
      <c r="M141" s="235"/>
      <c r="O141" s="245"/>
      <c r="P141" s="245"/>
      <c r="Q141" s="247"/>
      <c r="R141" s="248"/>
      <c r="S141" s="226" t="e">
        <f t="shared" si="1"/>
        <v>#DIV/0!</v>
      </c>
      <c r="T141" s="227"/>
      <c r="U141" s="224"/>
      <c r="V141" s="225"/>
      <c r="W141" s="246">
        <f>T124/12*O124*U141+U141</f>
        <v>0</v>
      </c>
      <c r="X141" s="246"/>
      <c r="Y141" s="246"/>
      <c r="AB141" s="105">
        <v>45</v>
      </c>
      <c r="AC141" s="115" t="s">
        <v>229</v>
      </c>
      <c r="AD141" s="116"/>
      <c r="AE141" s="116"/>
      <c r="AF141" s="116"/>
      <c r="AG141" s="116"/>
      <c r="AH141" s="117"/>
      <c r="AI141" s="240" t="s">
        <v>230</v>
      </c>
      <c r="AJ141" s="241"/>
      <c r="AK141" s="241"/>
      <c r="AL141" s="241"/>
      <c r="AM141" s="241"/>
      <c r="AN141" s="241"/>
      <c r="AO141" s="242"/>
      <c r="AQ141" s="157"/>
      <c r="AR141" s="157"/>
      <c r="AS141" s="157"/>
      <c r="AT141" s="157"/>
      <c r="AU141" s="94"/>
    </row>
    <row r="142" spans="1:47" ht="15" customHeight="1" x14ac:dyDescent="0.4">
      <c r="B142" s="235" t="s">
        <v>231</v>
      </c>
      <c r="C142" s="235"/>
      <c r="D142" s="235"/>
      <c r="E142" s="235"/>
      <c r="F142" s="235"/>
      <c r="G142" s="235"/>
      <c r="H142" s="235"/>
      <c r="I142" s="235"/>
      <c r="J142" s="235"/>
      <c r="K142" s="235"/>
      <c r="L142" s="235"/>
      <c r="M142" s="235"/>
      <c r="O142" s="245"/>
      <c r="P142" s="245"/>
      <c r="Q142" s="247"/>
      <c r="R142" s="248"/>
      <c r="S142" s="226" t="e">
        <f t="shared" si="1"/>
        <v>#DIV/0!</v>
      </c>
      <c r="T142" s="227"/>
      <c r="U142" s="224"/>
      <c r="V142" s="225"/>
      <c r="W142" s="246">
        <f>T124/12*O124*U142+U142</f>
        <v>0</v>
      </c>
      <c r="X142" s="246"/>
      <c r="Y142" s="246"/>
      <c r="AB142" s="105">
        <v>46</v>
      </c>
      <c r="AC142" s="115" t="s">
        <v>232</v>
      </c>
      <c r="AD142" s="116"/>
      <c r="AE142" s="116"/>
      <c r="AF142" s="116"/>
      <c r="AG142" s="116"/>
      <c r="AH142" s="117"/>
      <c r="AI142" s="240" t="s">
        <v>233</v>
      </c>
      <c r="AJ142" s="241"/>
      <c r="AK142" s="241"/>
      <c r="AL142" s="241"/>
      <c r="AM142" s="241"/>
      <c r="AN142" s="241"/>
      <c r="AO142" s="242"/>
      <c r="AQ142" s="157"/>
      <c r="AR142" s="157"/>
      <c r="AS142" s="157"/>
      <c r="AT142" s="157"/>
      <c r="AU142" s="94"/>
    </row>
    <row r="143" spans="1:47" ht="15" customHeight="1" x14ac:dyDescent="0.4">
      <c r="B143" s="235" t="s">
        <v>231</v>
      </c>
      <c r="C143" s="235"/>
      <c r="D143" s="235"/>
      <c r="E143" s="235"/>
      <c r="F143" s="235"/>
      <c r="G143" s="235"/>
      <c r="H143" s="235"/>
      <c r="I143" s="235"/>
      <c r="J143" s="235"/>
      <c r="K143" s="235"/>
      <c r="L143" s="235"/>
      <c r="M143" s="235"/>
      <c r="O143" s="245"/>
      <c r="P143" s="245"/>
      <c r="Q143" s="247"/>
      <c r="R143" s="248"/>
      <c r="S143" s="226" t="e">
        <f t="shared" si="1"/>
        <v>#DIV/0!</v>
      </c>
      <c r="T143" s="227"/>
      <c r="U143" s="224"/>
      <c r="V143" s="225"/>
      <c r="W143" s="246">
        <f>T124/12*O124*T143+U143</f>
        <v>0</v>
      </c>
      <c r="X143" s="246"/>
      <c r="Y143" s="246"/>
      <c r="AB143" s="105">
        <v>48</v>
      </c>
      <c r="AC143" s="115" t="s">
        <v>234</v>
      </c>
      <c r="AD143" s="116"/>
      <c r="AE143" s="116"/>
      <c r="AF143" s="116"/>
      <c r="AG143" s="116"/>
      <c r="AH143" s="117"/>
      <c r="AI143" s="240" t="s">
        <v>235</v>
      </c>
      <c r="AJ143" s="241"/>
      <c r="AK143" s="241"/>
      <c r="AL143" s="241"/>
      <c r="AM143" s="241"/>
      <c r="AN143" s="241"/>
      <c r="AO143" s="242"/>
      <c r="AQ143" s="157"/>
      <c r="AR143" s="157"/>
      <c r="AS143" s="157"/>
      <c r="AT143" s="157"/>
      <c r="AU143" s="94"/>
    </row>
    <row r="144" spans="1:47" ht="15" customHeight="1" x14ac:dyDescent="0.4">
      <c r="B144" s="235"/>
      <c r="C144" s="235"/>
      <c r="D144" s="235"/>
      <c r="E144" s="235"/>
      <c r="F144" s="235"/>
      <c r="G144" s="235"/>
      <c r="H144" s="235"/>
      <c r="I144" s="235"/>
      <c r="J144" s="235"/>
      <c r="K144" s="235"/>
      <c r="L144" s="235"/>
      <c r="M144" s="235"/>
      <c r="O144" s="236" t="s">
        <v>236</v>
      </c>
      <c r="P144" s="237"/>
      <c r="Q144" s="237"/>
      <c r="R144" s="237"/>
      <c r="S144" s="237"/>
      <c r="T144" s="237"/>
      <c r="U144" s="237"/>
      <c r="V144" s="238"/>
      <c r="W144" s="239">
        <f>SUM(W137:Y143)</f>
        <v>0</v>
      </c>
      <c r="X144" s="239"/>
      <c r="Y144" s="239"/>
      <c r="AB144" s="105">
        <v>49</v>
      </c>
      <c r="AC144" s="115" t="s">
        <v>237</v>
      </c>
      <c r="AD144" s="116"/>
      <c r="AE144" s="116"/>
      <c r="AF144" s="116"/>
      <c r="AG144" s="116"/>
      <c r="AH144" s="117"/>
      <c r="AI144" s="240" t="s">
        <v>238</v>
      </c>
      <c r="AJ144" s="241"/>
      <c r="AK144" s="241"/>
      <c r="AL144" s="241"/>
      <c r="AM144" s="241"/>
      <c r="AN144" s="241"/>
      <c r="AO144" s="242"/>
      <c r="AQ144" s="157"/>
      <c r="AR144" s="157"/>
      <c r="AS144" s="157"/>
      <c r="AT144" s="157"/>
      <c r="AU144" s="94"/>
    </row>
    <row r="145" spans="1:47" ht="15" customHeight="1" x14ac:dyDescent="0.4">
      <c r="O145" s="243" t="s">
        <v>239</v>
      </c>
      <c r="P145" s="243"/>
      <c r="Q145" s="243"/>
      <c r="R145" s="243"/>
      <c r="S145" s="243"/>
      <c r="T145" s="243"/>
      <c r="U145" s="243"/>
      <c r="V145" s="243"/>
      <c r="W145" s="244">
        <f>W121+W125+W134+W144</f>
        <v>0</v>
      </c>
      <c r="X145" s="244"/>
      <c r="Y145" s="244"/>
      <c r="AB145" s="105">
        <v>50</v>
      </c>
      <c r="AC145" s="115" t="s">
        <v>240</v>
      </c>
      <c r="AD145" s="116"/>
      <c r="AE145" s="116"/>
      <c r="AF145" s="116"/>
      <c r="AG145" s="116"/>
      <c r="AH145" s="117"/>
      <c r="AI145" s="240" t="s">
        <v>241</v>
      </c>
      <c r="AJ145" s="241"/>
      <c r="AK145" s="241"/>
      <c r="AL145" s="241"/>
      <c r="AM145" s="241"/>
      <c r="AN145" s="241"/>
      <c r="AO145" s="242"/>
      <c r="AQ145" s="158"/>
      <c r="AR145" s="158"/>
      <c r="AS145" s="158"/>
      <c r="AT145" s="158"/>
      <c r="AU145" s="94"/>
    </row>
    <row r="146" spans="1:47" ht="10" customHeight="1" x14ac:dyDescent="0.4">
      <c r="AQ146" s="159">
        <f>SUM(AQ96:AQ145)</f>
        <v>0</v>
      </c>
      <c r="AR146" s="159">
        <f t="shared" ref="AR146:AT146" si="2">SUM(AR96:AR145)</f>
        <v>0</v>
      </c>
      <c r="AS146" s="159">
        <f t="shared" si="2"/>
        <v>0</v>
      </c>
      <c r="AT146" s="159">
        <f t="shared" si="2"/>
        <v>0</v>
      </c>
      <c r="AU146" s="94" t="s">
        <v>242</v>
      </c>
    </row>
    <row r="147" spans="1:47" ht="15" customHeight="1" x14ac:dyDescent="0.4">
      <c r="A147" s="178" t="s">
        <v>243</v>
      </c>
      <c r="B147" s="234" t="s">
        <v>244</v>
      </c>
      <c r="C147" s="234"/>
      <c r="D147" s="234"/>
      <c r="E147" s="234"/>
      <c r="F147" s="234"/>
      <c r="G147" s="234"/>
      <c r="H147" s="177"/>
      <c r="I147" s="177"/>
      <c r="J147" s="177"/>
      <c r="K147" s="177"/>
      <c r="L147" s="177"/>
      <c r="M147" s="177"/>
      <c r="N147" s="146"/>
      <c r="O147" s="141"/>
      <c r="P147" s="141"/>
      <c r="Q147" s="141"/>
      <c r="R147" s="141"/>
      <c r="S147" s="141"/>
      <c r="T147" s="141"/>
      <c r="U147" s="141"/>
      <c r="V147" s="141"/>
      <c r="W147" s="141"/>
      <c r="X147" s="141"/>
      <c r="Y147" s="141"/>
      <c r="Z147" s="127"/>
    </row>
    <row r="148" spans="1:47" ht="10" customHeight="1" x14ac:dyDescent="0.4"/>
    <row r="149" spans="1:47" ht="15" customHeight="1" x14ac:dyDescent="0.4">
      <c r="B149" s="228" t="s">
        <v>245</v>
      </c>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AQ149" s="1"/>
    </row>
    <row r="150" spans="1:47" ht="15" customHeight="1" x14ac:dyDescent="0.4">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AB150" s="1"/>
      <c r="AG150" s="1"/>
      <c r="AH150" s="1"/>
      <c r="AI150" s="1"/>
      <c r="AJ150" s="1"/>
      <c r="AK150" s="1"/>
      <c r="AL150" s="1"/>
      <c r="AM150" s="1"/>
      <c r="AN150" s="1"/>
      <c r="AO150" s="1"/>
    </row>
    <row r="151" spans="1:47" s="1" customFormat="1" ht="5.15" customHeight="1" x14ac:dyDescent="0.4">
      <c r="A151"/>
      <c r="B151" s="229"/>
      <c r="C151" s="229"/>
      <c r="D151" s="229"/>
      <c r="E151" s="229"/>
      <c r="F151" s="229"/>
      <c r="G151" s="229"/>
      <c r="H151" s="229"/>
      <c r="I151" s="229"/>
      <c r="J151" s="229"/>
      <c r="K151"/>
      <c r="L151"/>
      <c r="M151" s="6"/>
      <c r="N151" s="6"/>
      <c r="O151" s="6"/>
      <c r="P151" s="6"/>
      <c r="Q151" s="6"/>
      <c r="R151" s="6"/>
      <c r="S151" s="6"/>
      <c r="T151" s="6"/>
      <c r="U151" s="6"/>
      <c r="V151"/>
      <c r="W151" s="229"/>
      <c r="X151" s="229"/>
      <c r="Y151" s="229"/>
      <c r="Z151"/>
      <c r="AB151"/>
      <c r="AC151"/>
      <c r="AD151"/>
      <c r="AE151"/>
      <c r="AF151"/>
      <c r="AG151"/>
      <c r="AH151"/>
      <c r="AI151"/>
      <c r="AJ151"/>
      <c r="AK151"/>
      <c r="AL151"/>
      <c r="AM151"/>
      <c r="AN151"/>
      <c r="AO151"/>
      <c r="AP151"/>
      <c r="AQ151"/>
      <c r="AR151"/>
      <c r="AS151"/>
      <c r="AT151"/>
    </row>
    <row r="152" spans="1:47" ht="15" customHeight="1" x14ac:dyDescent="0.4">
      <c r="B152" s="230"/>
      <c r="C152" s="230"/>
      <c r="D152" s="230"/>
      <c r="E152" s="230"/>
      <c r="F152" s="230"/>
      <c r="G152" s="230"/>
      <c r="H152" s="230"/>
      <c r="I152" s="230"/>
      <c r="J152" s="230"/>
      <c r="M152" s="145"/>
      <c r="N152" s="145"/>
      <c r="O152" s="145"/>
      <c r="P152" s="145"/>
      <c r="Q152" s="145"/>
      <c r="R152" s="145"/>
      <c r="S152" s="145"/>
      <c r="T152" s="145"/>
      <c r="U152" s="145"/>
      <c r="W152" s="230"/>
      <c r="X152" s="230"/>
      <c r="Y152" s="230"/>
      <c r="AR152" s="1"/>
      <c r="AS152" s="1"/>
      <c r="AT152" s="1"/>
    </row>
    <row r="153" spans="1:47" ht="15" customHeight="1" x14ac:dyDescent="0.4">
      <c r="B153" s="144" t="s">
        <v>246</v>
      </c>
      <c r="C153" s="144"/>
      <c r="D153" s="144"/>
      <c r="E153" s="144"/>
      <c r="F153" s="144"/>
      <c r="G153" s="144"/>
      <c r="H153" s="144"/>
      <c r="I153" s="144"/>
      <c r="J153" s="144"/>
      <c r="K153" s="96"/>
      <c r="L153" s="96"/>
      <c r="M153" s="144" t="s">
        <v>247</v>
      </c>
      <c r="N153" s="96"/>
      <c r="O153" s="96"/>
      <c r="P153" s="111"/>
      <c r="Q153" s="231"/>
      <c r="R153" s="231"/>
      <c r="S153" s="231"/>
      <c r="W153" s="232" t="s">
        <v>248</v>
      </c>
      <c r="X153" s="232"/>
      <c r="Y153" s="232"/>
      <c r="AP153" s="1"/>
    </row>
    <row r="154" spans="1:47" ht="10" customHeight="1" x14ac:dyDescent="0.4">
      <c r="B154" s="95"/>
      <c r="C154" s="95"/>
      <c r="D154" s="95"/>
      <c r="E154" s="95"/>
      <c r="F154" s="95"/>
      <c r="G154" s="95"/>
      <c r="H154" s="95"/>
      <c r="I154" s="95"/>
      <c r="J154" s="95"/>
      <c r="K154" s="95"/>
      <c r="L154" s="95"/>
      <c r="M154" s="95"/>
      <c r="N154" s="95"/>
      <c r="O154" s="95"/>
    </row>
    <row r="155" spans="1:47" ht="15" customHeight="1" x14ac:dyDescent="0.4">
      <c r="B155" s="228" t="s">
        <v>249</v>
      </c>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row>
    <row r="156" spans="1:47" ht="15" customHeight="1" x14ac:dyDescent="0.4">
      <c r="B156" s="229"/>
      <c r="C156" s="229"/>
      <c r="D156" s="229"/>
      <c r="E156" s="229"/>
      <c r="F156" s="229"/>
      <c r="G156" s="229"/>
      <c r="H156" s="229"/>
      <c r="I156" s="229"/>
      <c r="J156" s="229"/>
      <c r="M156" s="6"/>
      <c r="N156" s="6"/>
      <c r="O156" s="6"/>
      <c r="P156" s="6"/>
      <c r="Q156" s="6"/>
      <c r="R156" s="6"/>
      <c r="S156" s="6"/>
      <c r="T156" s="6"/>
      <c r="U156" s="6"/>
      <c r="W156" s="229"/>
      <c r="X156" s="229"/>
      <c r="Y156" s="229"/>
    </row>
    <row r="157" spans="1:47" ht="5.15" customHeight="1" x14ac:dyDescent="0.4">
      <c r="B157" s="230"/>
      <c r="C157" s="230"/>
      <c r="D157" s="230"/>
      <c r="E157" s="230"/>
      <c r="F157" s="230"/>
      <c r="G157" s="230"/>
      <c r="H157" s="230"/>
      <c r="I157" s="230"/>
      <c r="J157" s="230"/>
      <c r="M157" s="145"/>
      <c r="N157" s="145"/>
      <c r="O157" s="145"/>
      <c r="P157" s="145"/>
      <c r="Q157" s="145"/>
      <c r="R157" s="145"/>
      <c r="S157" s="145"/>
      <c r="T157" s="145"/>
      <c r="U157" s="145"/>
      <c r="W157" s="230"/>
      <c r="X157" s="230"/>
      <c r="Y157" s="230"/>
    </row>
    <row r="158" spans="1:47" ht="15" customHeight="1" x14ac:dyDescent="0.4">
      <c r="B158" s="144" t="s">
        <v>250</v>
      </c>
      <c r="C158" s="144"/>
      <c r="D158" s="144"/>
      <c r="E158" s="144"/>
      <c r="F158" s="144"/>
      <c r="G158" s="144"/>
      <c r="H158" s="144"/>
      <c r="I158" s="144"/>
      <c r="J158" s="144"/>
      <c r="K158" s="96"/>
      <c r="L158" s="96"/>
      <c r="M158" s="144" t="s">
        <v>247</v>
      </c>
      <c r="N158" s="96"/>
      <c r="O158" s="96"/>
      <c r="P158" s="111"/>
      <c r="Q158" s="231"/>
      <c r="R158" s="231"/>
      <c r="S158" s="231"/>
      <c r="W158" s="232" t="s">
        <v>248</v>
      </c>
      <c r="X158" s="232"/>
      <c r="Y158" s="232"/>
    </row>
    <row r="159" spans="1:47" ht="10" customHeight="1" x14ac:dyDescent="0.4"/>
    <row r="160" spans="1:47" s="104" customFormat="1" ht="12" customHeight="1" x14ac:dyDescent="0.4">
      <c r="A160" s="192"/>
      <c r="B160" s="193" t="s">
        <v>251</v>
      </c>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46" ht="10" customHeight="1" x14ac:dyDescent="0.4"/>
    <row r="162" spans="1:46" ht="15" customHeight="1" x14ac:dyDescent="0.4">
      <c r="B162" s="94" t="s">
        <v>252</v>
      </c>
      <c r="C162" s="94"/>
      <c r="D162" s="94"/>
      <c r="E162" s="233"/>
      <c r="F162" s="233"/>
      <c r="G162" s="94"/>
      <c r="H162" s="94" t="s">
        <v>253</v>
      </c>
      <c r="I162" s="94"/>
      <c r="J162" s="94"/>
      <c r="K162" s="94"/>
      <c r="L162" s="221"/>
      <c r="M162" s="221"/>
      <c r="N162" s="221"/>
      <c r="O162" s="94"/>
      <c r="P162" s="94"/>
      <c r="Q162" s="94" t="s">
        <v>254</v>
      </c>
      <c r="R162" s="94"/>
      <c r="S162" s="94"/>
      <c r="T162" s="94"/>
      <c r="U162" s="94"/>
      <c r="V162" s="94"/>
      <c r="W162" s="221"/>
      <c r="X162" s="221"/>
      <c r="Y162" s="221"/>
    </row>
    <row r="163" spans="1:46" ht="10" customHeight="1" x14ac:dyDescent="0.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AB163" s="1"/>
      <c r="AG163" s="1"/>
      <c r="AH163" s="1"/>
      <c r="AI163" s="1"/>
      <c r="AJ163" s="1"/>
      <c r="AK163" s="1"/>
      <c r="AL163" s="1"/>
      <c r="AM163" s="1"/>
      <c r="AN163" s="1"/>
      <c r="AO163" s="1"/>
    </row>
    <row r="164" spans="1:46" s="1" customFormat="1" ht="15" customHeight="1" x14ac:dyDescent="0.4">
      <c r="A164"/>
      <c r="B164" s="94" t="s">
        <v>255</v>
      </c>
      <c r="C164" s="94"/>
      <c r="D164" s="94"/>
      <c r="E164" s="220"/>
      <c r="F164" s="220"/>
      <c r="G164" s="220"/>
      <c r="H164" s="220"/>
      <c r="I164" s="220"/>
      <c r="J164" s="220"/>
      <c r="K164" s="220"/>
      <c r="L164" s="220"/>
      <c r="M164" s="220"/>
      <c r="N164" s="94"/>
      <c r="O164" s="94" t="s">
        <v>256</v>
      </c>
      <c r="P164" s="94"/>
      <c r="Q164" s="94"/>
      <c r="R164" s="94"/>
      <c r="S164" s="94"/>
      <c r="T164" s="94"/>
      <c r="U164" s="94"/>
      <c r="V164" s="94"/>
      <c r="W164" s="221"/>
      <c r="X164" s="221"/>
      <c r="Y164" s="221"/>
      <c r="Z164"/>
      <c r="AB164"/>
      <c r="AC164"/>
      <c r="AD164"/>
      <c r="AE164"/>
      <c r="AF164"/>
      <c r="AG164"/>
      <c r="AH164"/>
      <c r="AI164"/>
      <c r="AJ164"/>
      <c r="AK164"/>
      <c r="AL164"/>
      <c r="AM164"/>
      <c r="AN164"/>
      <c r="AO164"/>
      <c r="AP164"/>
      <c r="AQ164"/>
      <c r="AR164"/>
      <c r="AS164"/>
      <c r="AT164"/>
    </row>
    <row r="165" spans="1:46" ht="10" customHeight="1" x14ac:dyDescent="0.4"/>
    <row r="166" spans="1:46" ht="10" customHeight="1" x14ac:dyDescent="0.4"/>
    <row r="167" spans="1:46" ht="15" customHeight="1" x14ac:dyDescent="0.4"/>
    <row r="168" spans="1:46" ht="15" customHeight="1" x14ac:dyDescent="0.4"/>
    <row r="169" spans="1:46" ht="15" customHeight="1" x14ac:dyDescent="0.4"/>
    <row r="170" spans="1:46" ht="15" customHeight="1" x14ac:dyDescent="0.4">
      <c r="AC170" s="1"/>
      <c r="AD170" s="1"/>
      <c r="AE170" s="1"/>
      <c r="AF170" s="1"/>
    </row>
    <row r="171" spans="1:46" ht="15" customHeight="1" x14ac:dyDescent="0.4">
      <c r="AC171" s="121" t="s">
        <v>137</v>
      </c>
    </row>
    <row r="172" spans="1:46" ht="15" customHeight="1" x14ac:dyDescent="0.4">
      <c r="AC172" s="121" t="s">
        <v>139</v>
      </c>
    </row>
    <row r="173" spans="1:46" ht="15" customHeight="1" x14ac:dyDescent="0.4">
      <c r="AC173" s="122" t="s">
        <v>140</v>
      </c>
    </row>
    <row r="174" spans="1:46" ht="15" customHeight="1" x14ac:dyDescent="0.4">
      <c r="AC174" s="122" t="s">
        <v>142</v>
      </c>
    </row>
    <row r="175" spans="1:46" ht="15" customHeight="1" x14ac:dyDescent="0.4">
      <c r="AC175" s="122" t="s">
        <v>136</v>
      </c>
    </row>
    <row r="176" spans="1:46" ht="15" customHeight="1" x14ac:dyDescent="0.4">
      <c r="AC176" s="122" t="s">
        <v>128</v>
      </c>
    </row>
    <row r="177" spans="29:29" ht="15" customHeight="1" x14ac:dyDescent="0.4">
      <c r="AC177" s="122" t="s">
        <v>146</v>
      </c>
    </row>
    <row r="178" spans="29:29" ht="15" customHeight="1" x14ac:dyDescent="0.4">
      <c r="AC178" s="122" t="s">
        <v>148</v>
      </c>
    </row>
    <row r="179" spans="29:29" ht="15" customHeight="1" x14ac:dyDescent="0.4">
      <c r="AC179" s="121" t="s">
        <v>150</v>
      </c>
    </row>
    <row r="180" spans="29:29" ht="15" customHeight="1" x14ac:dyDescent="0.4">
      <c r="AC180" s="122" t="s">
        <v>152</v>
      </c>
    </row>
    <row r="181" spans="29:29" ht="15" customHeight="1" x14ac:dyDescent="0.4">
      <c r="AC181" s="122" t="s">
        <v>154</v>
      </c>
    </row>
    <row r="182" spans="29:29" ht="15" customHeight="1" x14ac:dyDescent="0.4">
      <c r="AC182" s="121" t="s">
        <v>156</v>
      </c>
    </row>
    <row r="183" spans="29:29" ht="15" customHeight="1" x14ac:dyDescent="0.4">
      <c r="AC183" s="121" t="s">
        <v>158</v>
      </c>
    </row>
    <row r="184" spans="29:29" ht="15" customHeight="1" x14ac:dyDescent="0.4">
      <c r="AC184" s="121" t="s">
        <v>160</v>
      </c>
    </row>
    <row r="185" spans="29:29" ht="15" customHeight="1" x14ac:dyDescent="0.4">
      <c r="AC185" s="121" t="s">
        <v>163</v>
      </c>
    </row>
    <row r="186" spans="29:29" ht="15" customHeight="1" x14ac:dyDescent="0.4">
      <c r="AC186" s="122" t="s">
        <v>167</v>
      </c>
    </row>
    <row r="187" spans="29:29" ht="15" customHeight="1" x14ac:dyDescent="0.4">
      <c r="AC187" s="122" t="s">
        <v>171</v>
      </c>
    </row>
    <row r="188" spans="29:29" ht="15" customHeight="1" x14ac:dyDescent="0.4">
      <c r="AC188" s="122" t="s">
        <v>175</v>
      </c>
    </row>
    <row r="189" spans="29:29" ht="15" customHeight="1" x14ac:dyDescent="0.4">
      <c r="AC189" s="122" t="s">
        <v>181</v>
      </c>
    </row>
    <row r="190" spans="29:29" ht="15" customHeight="1" x14ac:dyDescent="0.4">
      <c r="AC190" s="122" t="s">
        <v>186</v>
      </c>
    </row>
    <row r="191" spans="29:29" ht="15" customHeight="1" x14ac:dyDescent="0.4">
      <c r="AC191" s="122" t="s">
        <v>190</v>
      </c>
    </row>
    <row r="192" spans="29:29" ht="15" customHeight="1" x14ac:dyDescent="0.4">
      <c r="AC192" s="122" t="s">
        <v>194</v>
      </c>
    </row>
    <row r="193" spans="29:29" ht="15" customHeight="1" x14ac:dyDescent="0.4">
      <c r="AC193" s="122" t="s">
        <v>198</v>
      </c>
    </row>
    <row r="194" spans="29:29" ht="15" customHeight="1" x14ac:dyDescent="0.4">
      <c r="AC194" s="122" t="s">
        <v>202</v>
      </c>
    </row>
    <row r="195" spans="29:29" ht="15" customHeight="1" x14ac:dyDescent="0.4">
      <c r="AC195" s="122" t="s">
        <v>208</v>
      </c>
    </row>
    <row r="196" spans="29:29" ht="15" customHeight="1" x14ac:dyDescent="0.4">
      <c r="AC196" s="122" t="s">
        <v>211</v>
      </c>
    </row>
    <row r="197" spans="29:29" ht="12" customHeight="1" x14ac:dyDescent="0.4">
      <c r="AC197" s="122" t="s">
        <v>213</v>
      </c>
    </row>
    <row r="198" spans="29:29" ht="12" customHeight="1" x14ac:dyDescent="0.4">
      <c r="AC198" s="122" t="s">
        <v>217</v>
      </c>
    </row>
    <row r="199" spans="29:29" ht="12" customHeight="1" x14ac:dyDescent="0.4">
      <c r="AC199" s="122" t="s">
        <v>220</v>
      </c>
    </row>
    <row r="200" spans="29:29" ht="12" customHeight="1" x14ac:dyDescent="0.4">
      <c r="AC200" s="122" t="s">
        <v>222</v>
      </c>
    </row>
    <row r="201" spans="29:29" ht="12" customHeight="1" x14ac:dyDescent="0.4">
      <c r="AC201" s="122" t="s">
        <v>226</v>
      </c>
    </row>
    <row r="202" spans="29:29" ht="12" customHeight="1" x14ac:dyDescent="0.4">
      <c r="AC202" s="122" t="s">
        <v>229</v>
      </c>
    </row>
    <row r="203" spans="29:29" ht="12" customHeight="1" x14ac:dyDescent="0.4">
      <c r="AC203" s="122" t="s">
        <v>232</v>
      </c>
    </row>
    <row r="204" spans="29:29" ht="12" customHeight="1" x14ac:dyDescent="0.4">
      <c r="AC204" s="122" t="s">
        <v>234</v>
      </c>
    </row>
    <row r="205" spans="29:29" ht="12" customHeight="1" x14ac:dyDescent="0.4">
      <c r="AC205" s="122" t="s">
        <v>237</v>
      </c>
    </row>
    <row r="206" spans="29:29" ht="12" customHeight="1" x14ac:dyDescent="0.4">
      <c r="AC206" s="122" t="s">
        <v>240</v>
      </c>
    </row>
    <row r="207" spans="29:29" ht="12" customHeight="1" x14ac:dyDescent="0.4"/>
    <row r="208" spans="29:29" ht="12" customHeight="1" x14ac:dyDescent="0.4"/>
    <row r="209" ht="12" customHeight="1" x14ac:dyDescent="0.4"/>
    <row r="210" ht="12" customHeight="1" x14ac:dyDescent="0.4"/>
    <row r="211" ht="12" customHeight="1" x14ac:dyDescent="0.4"/>
    <row r="212" ht="12" customHeight="1" x14ac:dyDescent="0.4"/>
  </sheetData>
  <mergeCells count="528">
    <mergeCell ref="A1:Z2"/>
    <mergeCell ref="B4:C4"/>
    <mergeCell ref="D4:I4"/>
    <mergeCell ref="L4:M4"/>
    <mergeCell ref="B8:T8"/>
    <mergeCell ref="V10:Y10"/>
    <mergeCell ref="H12:J12"/>
    <mergeCell ref="O12:R12"/>
    <mergeCell ref="V12:Y13"/>
    <mergeCell ref="H13:J13"/>
    <mergeCell ref="O13:R13"/>
    <mergeCell ref="N4:R4"/>
    <mergeCell ref="D6:R6"/>
    <mergeCell ref="X6:Y6"/>
    <mergeCell ref="F10:R10"/>
    <mergeCell ref="X4:Y4"/>
    <mergeCell ref="M15:P15"/>
    <mergeCell ref="Q15:R15"/>
    <mergeCell ref="S15:W15"/>
    <mergeCell ref="X15:Y15"/>
    <mergeCell ref="B18:Y27"/>
    <mergeCell ref="B38:Y41"/>
    <mergeCell ref="N43:O43"/>
    <mergeCell ref="B45:N45"/>
    <mergeCell ref="B47:Y47"/>
    <mergeCell ref="B29:L35"/>
    <mergeCell ref="N29:Y35"/>
    <mergeCell ref="B49:D50"/>
    <mergeCell ref="E49:E50"/>
    <mergeCell ref="F49:G50"/>
    <mergeCell ref="H49:I50"/>
    <mergeCell ref="J49:K50"/>
    <mergeCell ref="V49:W50"/>
    <mergeCell ref="X49:Y50"/>
    <mergeCell ref="B51:D51"/>
    <mergeCell ref="H51:I51"/>
    <mergeCell ref="J51:K51"/>
    <mergeCell ref="M51:N51"/>
    <mergeCell ref="P51:Q51"/>
    <mergeCell ref="R51:S51"/>
    <mergeCell ref="T51:U51"/>
    <mergeCell ref="V51:W51"/>
    <mergeCell ref="L49:L50"/>
    <mergeCell ref="M49:N50"/>
    <mergeCell ref="O49:O50"/>
    <mergeCell ref="P49:Q50"/>
    <mergeCell ref="R49:S50"/>
    <mergeCell ref="T49:U50"/>
    <mergeCell ref="X51:Y51"/>
    <mergeCell ref="AC51:AD51"/>
    <mergeCell ref="AE51:AG51"/>
    <mergeCell ref="AH51:AI51"/>
    <mergeCell ref="B52:D52"/>
    <mergeCell ref="H52:I52"/>
    <mergeCell ref="J52:K52"/>
    <mergeCell ref="M52:N52"/>
    <mergeCell ref="P52:Q52"/>
    <mergeCell ref="R52:S52"/>
    <mergeCell ref="T52:U52"/>
    <mergeCell ref="V52:W52"/>
    <mergeCell ref="X52:Y52"/>
    <mergeCell ref="B53:D53"/>
    <mergeCell ref="H53:I53"/>
    <mergeCell ref="J53:K53"/>
    <mergeCell ref="M53:N53"/>
    <mergeCell ref="P53:Q53"/>
    <mergeCell ref="R53:S53"/>
    <mergeCell ref="T53:U53"/>
    <mergeCell ref="V53:W53"/>
    <mergeCell ref="X53:Y53"/>
    <mergeCell ref="B54:D54"/>
    <mergeCell ref="H54:I54"/>
    <mergeCell ref="J54:K54"/>
    <mergeCell ref="M54:N54"/>
    <mergeCell ref="P54:Q54"/>
    <mergeCell ref="R54:S54"/>
    <mergeCell ref="T54:U54"/>
    <mergeCell ref="V54:W54"/>
    <mergeCell ref="X54:Y54"/>
    <mergeCell ref="B55:D55"/>
    <mergeCell ref="H55:I55"/>
    <mergeCell ref="J55:K55"/>
    <mergeCell ref="M55:N55"/>
    <mergeCell ref="P55:Q55"/>
    <mergeCell ref="R55:S55"/>
    <mergeCell ref="T55:U55"/>
    <mergeCell ref="V55:W55"/>
    <mergeCell ref="X55:Y55"/>
    <mergeCell ref="T56:U56"/>
    <mergeCell ref="V56:W56"/>
    <mergeCell ref="X56:Y56"/>
    <mergeCell ref="B57:D57"/>
    <mergeCell ref="H57:I57"/>
    <mergeCell ref="J57:K57"/>
    <mergeCell ref="M57:N57"/>
    <mergeCell ref="P57:Q57"/>
    <mergeCell ref="R57:S57"/>
    <mergeCell ref="T57:U57"/>
    <mergeCell ref="B56:D56"/>
    <mergeCell ref="H56:I56"/>
    <mergeCell ref="J56:K56"/>
    <mergeCell ref="M56:N56"/>
    <mergeCell ref="P56:Q56"/>
    <mergeCell ref="R56:S56"/>
    <mergeCell ref="V57:W57"/>
    <mergeCell ref="X57:Y57"/>
    <mergeCell ref="AC57:AD57"/>
    <mergeCell ref="B58:E58"/>
    <mergeCell ref="F58:G58"/>
    <mergeCell ref="H58:I58"/>
    <mergeCell ref="J58:K58"/>
    <mergeCell ref="M58:N58"/>
    <mergeCell ref="P58:Q58"/>
    <mergeCell ref="R58:S58"/>
    <mergeCell ref="T58:U58"/>
    <mergeCell ref="V58:W58"/>
    <mergeCell ref="X58:Y58"/>
    <mergeCell ref="X59:Y59"/>
    <mergeCell ref="B60:D60"/>
    <mergeCell ref="H60:I60"/>
    <mergeCell ref="J60:K60"/>
    <mergeCell ref="M60:N60"/>
    <mergeCell ref="P60:Q60"/>
    <mergeCell ref="R60:S60"/>
    <mergeCell ref="T60:U60"/>
    <mergeCell ref="V60:W60"/>
    <mergeCell ref="X60:Y60"/>
    <mergeCell ref="B59:E59"/>
    <mergeCell ref="F59:G59"/>
    <mergeCell ref="H59:I59"/>
    <mergeCell ref="J59:K59"/>
    <mergeCell ref="M59:N59"/>
    <mergeCell ref="P59:Q59"/>
    <mergeCell ref="R59:S59"/>
    <mergeCell ref="T59:U59"/>
    <mergeCell ref="V59:W59"/>
    <mergeCell ref="M63:N63"/>
    <mergeCell ref="P63:Q63"/>
    <mergeCell ref="R63:S63"/>
    <mergeCell ref="T63:U63"/>
    <mergeCell ref="H62:I62"/>
    <mergeCell ref="J62:K62"/>
    <mergeCell ref="M62:N62"/>
    <mergeCell ref="P62:Q62"/>
    <mergeCell ref="R62:S62"/>
    <mergeCell ref="T62:U62"/>
    <mergeCell ref="B61:D61"/>
    <mergeCell ref="H61:I61"/>
    <mergeCell ref="J61:K61"/>
    <mergeCell ref="M61:N61"/>
    <mergeCell ref="P61:Q61"/>
    <mergeCell ref="R61:S61"/>
    <mergeCell ref="T61:U61"/>
    <mergeCell ref="V61:W61"/>
    <mergeCell ref="X61:Y61"/>
    <mergeCell ref="L78:O78"/>
    <mergeCell ref="P78:S78"/>
    <mergeCell ref="T78:W78"/>
    <mergeCell ref="B64:E64"/>
    <mergeCell ref="H64:I64"/>
    <mergeCell ref="J64:K64"/>
    <mergeCell ref="M64:N64"/>
    <mergeCell ref="P64:Q64"/>
    <mergeCell ref="R64:S64"/>
    <mergeCell ref="T64:U64"/>
    <mergeCell ref="V64:W64"/>
    <mergeCell ref="V62:W62"/>
    <mergeCell ref="X62:Y62"/>
    <mergeCell ref="V63:W63"/>
    <mergeCell ref="X63:Y63"/>
    <mergeCell ref="H63:I63"/>
    <mergeCell ref="J63:K63"/>
    <mergeCell ref="D80:E80"/>
    <mergeCell ref="F80:G80"/>
    <mergeCell ref="H80:I80"/>
    <mergeCell ref="J80:K80"/>
    <mergeCell ref="L80:M80"/>
    <mergeCell ref="N80:O80"/>
    <mergeCell ref="D79:E79"/>
    <mergeCell ref="F79:G79"/>
    <mergeCell ref="H79:I79"/>
    <mergeCell ref="J79:K79"/>
    <mergeCell ref="L79:M79"/>
    <mergeCell ref="N79:O79"/>
    <mergeCell ref="X64:Y64"/>
    <mergeCell ref="B66:Y67"/>
    <mergeCell ref="B69:Y73"/>
    <mergeCell ref="B75:Y76"/>
    <mergeCell ref="D78:G78"/>
    <mergeCell ref="H78:K78"/>
    <mergeCell ref="P84:S84"/>
    <mergeCell ref="T84:W84"/>
    <mergeCell ref="P85:Q85"/>
    <mergeCell ref="R85:S85"/>
    <mergeCell ref="T85:U85"/>
    <mergeCell ref="V85:W85"/>
    <mergeCell ref="P79:Q79"/>
    <mergeCell ref="R79:S79"/>
    <mergeCell ref="T79:U79"/>
    <mergeCell ref="V79:W79"/>
    <mergeCell ref="P80:Q80"/>
    <mergeCell ref="R80:S80"/>
    <mergeCell ref="T80:U80"/>
    <mergeCell ref="V80:W80"/>
    <mergeCell ref="D85:E85"/>
    <mergeCell ref="F85:G85"/>
    <mergeCell ref="H85:I85"/>
    <mergeCell ref="J85:K85"/>
    <mergeCell ref="L85:M85"/>
    <mergeCell ref="N85:O85"/>
    <mergeCell ref="D84:G84"/>
    <mergeCell ref="H84:K84"/>
    <mergeCell ref="L84:O84"/>
    <mergeCell ref="O91:P91"/>
    <mergeCell ref="O92:P92"/>
    <mergeCell ref="B94:F94"/>
    <mergeCell ref="O94:P94"/>
    <mergeCell ref="Q94:S94"/>
    <mergeCell ref="T94:V94"/>
    <mergeCell ref="P86:Q86"/>
    <mergeCell ref="R86:S86"/>
    <mergeCell ref="T86:U86"/>
    <mergeCell ref="V86:W86"/>
    <mergeCell ref="B88:N88"/>
    <mergeCell ref="B90:F90"/>
    <mergeCell ref="O90:P90"/>
    <mergeCell ref="W94:Y94"/>
    <mergeCell ref="D86:E86"/>
    <mergeCell ref="F86:G86"/>
    <mergeCell ref="H86:I86"/>
    <mergeCell ref="J86:K86"/>
    <mergeCell ref="L86:M86"/>
    <mergeCell ref="N86:O86"/>
    <mergeCell ref="AB94:AO94"/>
    <mergeCell ref="AQ94:AT94"/>
    <mergeCell ref="B95:M95"/>
    <mergeCell ref="O95:P95"/>
    <mergeCell ref="Q95:S95"/>
    <mergeCell ref="T95:V95"/>
    <mergeCell ref="W95:Y95"/>
    <mergeCell ref="AC95:AH95"/>
    <mergeCell ref="AI95:AO95"/>
    <mergeCell ref="B97:M97"/>
    <mergeCell ref="O97:P97"/>
    <mergeCell ref="Q97:S97"/>
    <mergeCell ref="T97:V97"/>
    <mergeCell ref="W97:Y97"/>
    <mergeCell ref="AI97:AO97"/>
    <mergeCell ref="B96:M96"/>
    <mergeCell ref="O96:P96"/>
    <mergeCell ref="Q96:S96"/>
    <mergeCell ref="T96:V96"/>
    <mergeCell ref="W96:Y96"/>
    <mergeCell ref="AI96:AO96"/>
    <mergeCell ref="AI98:AO99"/>
    <mergeCell ref="B99:M99"/>
    <mergeCell ref="O99:P99"/>
    <mergeCell ref="Q99:S99"/>
    <mergeCell ref="T99:V99"/>
    <mergeCell ref="W99:Y99"/>
    <mergeCell ref="B98:M98"/>
    <mergeCell ref="O98:P98"/>
    <mergeCell ref="Q98:S98"/>
    <mergeCell ref="T98:V98"/>
    <mergeCell ref="W98:Y98"/>
    <mergeCell ref="AB98:AB99"/>
    <mergeCell ref="AI100:AO101"/>
    <mergeCell ref="B101:M101"/>
    <mergeCell ref="O101:P101"/>
    <mergeCell ref="Q101:S101"/>
    <mergeCell ref="T101:V101"/>
    <mergeCell ref="W101:Y101"/>
    <mergeCell ref="B100:M100"/>
    <mergeCell ref="O100:P100"/>
    <mergeCell ref="Q100:S100"/>
    <mergeCell ref="T100:V100"/>
    <mergeCell ref="W100:Y100"/>
    <mergeCell ref="AB100:AB101"/>
    <mergeCell ref="AI102:AO103"/>
    <mergeCell ref="B103:M103"/>
    <mergeCell ref="O103:P103"/>
    <mergeCell ref="Q103:S103"/>
    <mergeCell ref="T103:V103"/>
    <mergeCell ref="W103:Y103"/>
    <mergeCell ref="B102:M102"/>
    <mergeCell ref="O102:P102"/>
    <mergeCell ref="Q102:S102"/>
    <mergeCell ref="T102:V102"/>
    <mergeCell ref="W102:Y102"/>
    <mergeCell ref="AB102:AB103"/>
    <mergeCell ref="AI104:AO105"/>
    <mergeCell ref="B105:M105"/>
    <mergeCell ref="O105:P105"/>
    <mergeCell ref="Q105:S105"/>
    <mergeCell ref="T105:V105"/>
    <mergeCell ref="W105:Y105"/>
    <mergeCell ref="B104:M104"/>
    <mergeCell ref="O104:P104"/>
    <mergeCell ref="Q104:S104"/>
    <mergeCell ref="T104:V104"/>
    <mergeCell ref="W104:Y104"/>
    <mergeCell ref="AB104:AB105"/>
    <mergeCell ref="AI106:AO107"/>
    <mergeCell ref="B107:M107"/>
    <mergeCell ref="O107:P107"/>
    <mergeCell ref="Q107:S107"/>
    <mergeCell ref="T107:V107"/>
    <mergeCell ref="W107:Y107"/>
    <mergeCell ref="B106:M106"/>
    <mergeCell ref="O106:P106"/>
    <mergeCell ref="Q106:S106"/>
    <mergeCell ref="T106:V106"/>
    <mergeCell ref="W106:Y106"/>
    <mergeCell ref="AB106:AB107"/>
    <mergeCell ref="B110:M110"/>
    <mergeCell ref="O110:P110"/>
    <mergeCell ref="Q110:S110"/>
    <mergeCell ref="T110:V110"/>
    <mergeCell ref="W110:Y110"/>
    <mergeCell ref="AI110:AO110"/>
    <mergeCell ref="AI108:AO109"/>
    <mergeCell ref="B109:M109"/>
    <mergeCell ref="O109:P109"/>
    <mergeCell ref="Q109:S109"/>
    <mergeCell ref="T109:V109"/>
    <mergeCell ref="W109:Y109"/>
    <mergeCell ref="B108:M108"/>
    <mergeCell ref="O108:P108"/>
    <mergeCell ref="Q108:S108"/>
    <mergeCell ref="T108:V108"/>
    <mergeCell ref="W108:Y108"/>
    <mergeCell ref="AB108:AB109"/>
    <mergeCell ref="AI111:AO112"/>
    <mergeCell ref="B112:M112"/>
    <mergeCell ref="O112:P112"/>
    <mergeCell ref="Q112:S112"/>
    <mergeCell ref="T112:V112"/>
    <mergeCell ref="W112:Y112"/>
    <mergeCell ref="B111:M111"/>
    <mergeCell ref="O111:P111"/>
    <mergeCell ref="Q111:S111"/>
    <mergeCell ref="T111:V111"/>
    <mergeCell ref="W111:Y111"/>
    <mergeCell ref="AB111:AB112"/>
    <mergeCell ref="B115:M115"/>
    <mergeCell ref="O115:P115"/>
    <mergeCell ref="Q115:S115"/>
    <mergeCell ref="T115:V115"/>
    <mergeCell ref="W115:Y115"/>
    <mergeCell ref="AI115:AO115"/>
    <mergeCell ref="AI113:AO114"/>
    <mergeCell ref="B114:M114"/>
    <mergeCell ref="O114:P114"/>
    <mergeCell ref="Q114:S114"/>
    <mergeCell ref="T114:V114"/>
    <mergeCell ref="W114:Y114"/>
    <mergeCell ref="B113:M113"/>
    <mergeCell ref="O113:P113"/>
    <mergeCell ref="Q113:S113"/>
    <mergeCell ref="T113:V113"/>
    <mergeCell ref="W113:Y113"/>
    <mergeCell ref="AB113:AB114"/>
    <mergeCell ref="B117:M117"/>
    <mergeCell ref="O117:P117"/>
    <mergeCell ref="Q117:S117"/>
    <mergeCell ref="T117:V117"/>
    <mergeCell ref="W117:Y117"/>
    <mergeCell ref="AI117:AO117"/>
    <mergeCell ref="B116:M116"/>
    <mergeCell ref="O116:P116"/>
    <mergeCell ref="Q116:S116"/>
    <mergeCell ref="T116:V116"/>
    <mergeCell ref="W116:Y116"/>
    <mergeCell ref="AI116:AO116"/>
    <mergeCell ref="Q120:S120"/>
    <mergeCell ref="T120:V120"/>
    <mergeCell ref="W120:Y120"/>
    <mergeCell ref="B121:M121"/>
    <mergeCell ref="O121:V121"/>
    <mergeCell ref="W121:Y121"/>
    <mergeCell ref="O118:V118"/>
    <mergeCell ref="W118:Y118"/>
    <mergeCell ref="AI118:AO118"/>
    <mergeCell ref="B119:M119"/>
    <mergeCell ref="Q119:S119"/>
    <mergeCell ref="T119:V119"/>
    <mergeCell ref="W119:Y119"/>
    <mergeCell ref="AB119:AB120"/>
    <mergeCell ref="AI119:AO120"/>
    <mergeCell ref="B120:M120"/>
    <mergeCell ref="AB121:AB122"/>
    <mergeCell ref="AI121:AO122"/>
    <mergeCell ref="B122:M122"/>
    <mergeCell ref="B123:M123"/>
    <mergeCell ref="Q123:S123"/>
    <mergeCell ref="T123:V123"/>
    <mergeCell ref="W123:Y123"/>
    <mergeCell ref="AB123:AB124"/>
    <mergeCell ref="AI123:AO124"/>
    <mergeCell ref="B124:M124"/>
    <mergeCell ref="AI125:AO126"/>
    <mergeCell ref="B126:M126"/>
    <mergeCell ref="B127:M127"/>
    <mergeCell ref="O127:P127"/>
    <mergeCell ref="Q127:S127"/>
    <mergeCell ref="T127:V127"/>
    <mergeCell ref="W127:Y127"/>
    <mergeCell ref="AI127:AO127"/>
    <mergeCell ref="Q124:S124"/>
    <mergeCell ref="W124:Y124"/>
    <mergeCell ref="B125:M125"/>
    <mergeCell ref="O125:V125"/>
    <mergeCell ref="W125:Y125"/>
    <mergeCell ref="AB125:AB126"/>
    <mergeCell ref="B128:M128"/>
    <mergeCell ref="Q128:S128"/>
    <mergeCell ref="T128:V128"/>
    <mergeCell ref="W128:Y128"/>
    <mergeCell ref="AI128:AO128"/>
    <mergeCell ref="B129:M129"/>
    <mergeCell ref="Q129:S129"/>
    <mergeCell ref="T129:V129"/>
    <mergeCell ref="W129:Y129"/>
    <mergeCell ref="AI129:AO129"/>
    <mergeCell ref="B130:M130"/>
    <mergeCell ref="Q130:S130"/>
    <mergeCell ref="T130:V130"/>
    <mergeCell ref="W130:Y130"/>
    <mergeCell ref="AI130:AO130"/>
    <mergeCell ref="B131:M131"/>
    <mergeCell ref="Q131:S131"/>
    <mergeCell ref="T131:V131"/>
    <mergeCell ref="W131:Y131"/>
    <mergeCell ref="AB131:AB132"/>
    <mergeCell ref="B134:M134"/>
    <mergeCell ref="O134:V134"/>
    <mergeCell ref="W134:Y134"/>
    <mergeCell ref="AI134:AO134"/>
    <mergeCell ref="B135:M135"/>
    <mergeCell ref="AI135:AO135"/>
    <mergeCell ref="AI131:AO132"/>
    <mergeCell ref="B132:M132"/>
    <mergeCell ref="Q132:S132"/>
    <mergeCell ref="T132:V132"/>
    <mergeCell ref="W132:Y132"/>
    <mergeCell ref="B133:M133"/>
    <mergeCell ref="Q133:S133"/>
    <mergeCell ref="T133:V133"/>
    <mergeCell ref="W133:Y133"/>
    <mergeCell ref="AI133:AO133"/>
    <mergeCell ref="B137:M137"/>
    <mergeCell ref="O137:P137"/>
    <mergeCell ref="W137:Y137"/>
    <mergeCell ref="AI137:AO137"/>
    <mergeCell ref="Q137:R137"/>
    <mergeCell ref="B136:M136"/>
    <mergeCell ref="O136:P136"/>
    <mergeCell ref="W136:Y136"/>
    <mergeCell ref="AI136:AO136"/>
    <mergeCell ref="B140:M140"/>
    <mergeCell ref="O140:P140"/>
    <mergeCell ref="W140:Y140"/>
    <mergeCell ref="AI140:AO140"/>
    <mergeCell ref="U140:V140"/>
    <mergeCell ref="Q140:R140"/>
    <mergeCell ref="AI138:AO139"/>
    <mergeCell ref="B139:M139"/>
    <mergeCell ref="O139:P139"/>
    <mergeCell ref="W139:Y139"/>
    <mergeCell ref="U138:V138"/>
    <mergeCell ref="U139:V139"/>
    <mergeCell ref="Q138:R138"/>
    <mergeCell ref="Q139:R139"/>
    <mergeCell ref="B138:M138"/>
    <mergeCell ref="O138:P138"/>
    <mergeCell ref="W138:Y138"/>
    <mergeCell ref="AB138:AB139"/>
    <mergeCell ref="B142:M142"/>
    <mergeCell ref="O142:P142"/>
    <mergeCell ref="W142:Y142"/>
    <mergeCell ref="AI142:AO142"/>
    <mergeCell ref="S142:T142"/>
    <mergeCell ref="U142:V142"/>
    <mergeCell ref="Q142:R142"/>
    <mergeCell ref="B141:M141"/>
    <mergeCell ref="O141:P141"/>
    <mergeCell ref="W141:Y141"/>
    <mergeCell ref="AI141:AO141"/>
    <mergeCell ref="U141:V141"/>
    <mergeCell ref="Q141:R141"/>
    <mergeCell ref="B144:M144"/>
    <mergeCell ref="O144:V144"/>
    <mergeCell ref="W144:Y144"/>
    <mergeCell ref="AI144:AO144"/>
    <mergeCell ref="O145:V145"/>
    <mergeCell ref="W145:Y145"/>
    <mergeCell ref="AI145:AO145"/>
    <mergeCell ref="B143:M143"/>
    <mergeCell ref="O143:P143"/>
    <mergeCell ref="W143:Y143"/>
    <mergeCell ref="AI143:AO143"/>
    <mergeCell ref="S143:T143"/>
    <mergeCell ref="U143:V143"/>
    <mergeCell ref="Q143:R143"/>
    <mergeCell ref="E164:M164"/>
    <mergeCell ref="W164:Y164"/>
    <mergeCell ref="Q136:R136"/>
    <mergeCell ref="U136:V136"/>
    <mergeCell ref="U137:V137"/>
    <mergeCell ref="S137:T137"/>
    <mergeCell ref="S138:T138"/>
    <mergeCell ref="S139:T139"/>
    <mergeCell ref="S140:T140"/>
    <mergeCell ref="S141:T141"/>
    <mergeCell ref="B155:Y155"/>
    <mergeCell ref="B156:J157"/>
    <mergeCell ref="W156:Y157"/>
    <mergeCell ref="Q158:S158"/>
    <mergeCell ref="W158:Y158"/>
    <mergeCell ref="E162:F162"/>
    <mergeCell ref="L162:N162"/>
    <mergeCell ref="W162:Y162"/>
    <mergeCell ref="B147:G147"/>
    <mergeCell ref="B149:Y150"/>
    <mergeCell ref="B151:J152"/>
    <mergeCell ref="W151:Y152"/>
    <mergeCell ref="Q153:S153"/>
    <mergeCell ref="W153:Y153"/>
  </mergeCells>
  <dataValidations xWindow="418" yWindow="506" count="17">
    <dataValidation type="list" allowBlank="1" showInputMessage="1" showErrorMessage="1" promptTitle="Approved by" prompt="Select from list" sqref="E51:E57 E60:E61" xr:uid="{8604DCDE-230A-4B55-A4C9-5F3B6EB97CA6}">
      <formula1>$AC$58:$AC$60</formula1>
    </dataValidation>
    <dataValidation type="list" allowBlank="1" showInputMessage="1" showErrorMessage="1" promptTitle="Project Type" prompt="Select from list" sqref="V12:Y13" xr:uid="{A9235F57-19FD-40AA-B726-7620C4E30AB7}">
      <formula1>$AG$38:$AG$40</formula1>
    </dataValidation>
    <dataValidation type="list" allowBlank="1" showInputMessage="1" showErrorMessage="1" promptTitle="Project Type" prompt="Select from list" sqref="V10:Y10" xr:uid="{91F55EB6-3437-438E-A313-90340DFAAC04}">
      <formula1>$AG$30:$AG$34</formula1>
    </dataValidation>
    <dataValidation type="list" allowBlank="1" showInputMessage="1" showErrorMessage="1" promptTitle="CSI Division" prompt="Select from list" sqref="B95:M117" xr:uid="{31E18C72-A98C-4E5F-B7EC-D9672DA56796}">
      <formula1>$AC$171:$AC$206</formula1>
    </dataValidation>
    <dataValidation type="list" allowBlank="1" showInputMessage="1" showErrorMessage="1" promptTitle="Name of Institution" prompt="Select from list" sqref="D4:I4" xr:uid="{B88DABA9-6BE7-41A7-A9ED-E37C18096802}">
      <formula1>$AC$18:$AC$36</formula1>
    </dataValidation>
    <dataValidation type="list" allowBlank="1" showInputMessage="1" showErrorMessage="1" promptTitle="Current building use" prompt="Select from list" sqref="O12:O13" xr:uid="{56ADC219-61F1-4417-AFA4-8930D71A0E7F}">
      <formula1>$AG$18:$AG$27</formula1>
    </dataValidation>
    <dataValidation type="list" allowBlank="1" showInputMessage="1" showErrorMessage="1" promptTitle="Six-year plan (latest version)" prompt="Select from list" sqref="N43:O43" xr:uid="{2CB1B061-62C7-4A4D-BC6B-E271ECFBCF05}">
      <formula1>$AI$18:$AI$20</formula1>
    </dataValidation>
    <dataValidation allowBlank="1" showInputMessage="1" showErrorMessage="1" promptTitle="Construction Completion Date" prompt="Insert estimated construction completion date (MM/DD/YYYY)." sqref="O92:P92" xr:uid="{6E5E3D38-90F9-4C10-9C7F-A00148F16521}"/>
    <dataValidation allowBlank="1" showInputMessage="1" showErrorMessage="1" promptTitle="Construction Start Date" prompt="Insert estimated construction start date (MM/DD/YYYY)." sqref="O91:P91" xr:uid="{56AFAD26-2F3F-4C5D-A2F0-22549D610BC8}"/>
    <dataValidation allowBlank="1" showInputMessage="1" showErrorMessage="1" promptTitle="Date of Estimate" prompt="Insert date estimate is prepared (MM/DD/YYYY)." sqref="O90:P90" xr:uid="{7F13D7E4-B413-4BA4-B003-BB463AA2DEF5}"/>
    <dataValidation type="list" allowBlank="1" showInputMessage="1" showErrorMessage="1" promptTitle="Specify source" prompt="Select from list" sqref="V51:W57 V60:W61" xr:uid="{784580FA-978D-4B8F-9282-A91FD01A8C6B}">
      <formula1>$AH$52:$AH$55</formula1>
    </dataValidation>
    <dataValidation type="list" allowBlank="1" showInputMessage="1" showErrorMessage="1" promptTitle="Specify source" prompt="Select from list" sqref="R51:S57 R60:S61" xr:uid="{67ED86A7-9870-40D2-BB8E-CBE412526EAA}">
      <formula1>$AE$52:$AE$62</formula1>
    </dataValidation>
    <dataValidation type="list" allowBlank="1" showInputMessage="1" showErrorMessage="1" promptTitle="Type of Authorization" prompt="Select from list" sqref="B51:D57 B60:D61" xr:uid="{D6C70288-07F6-4A9D-8C11-84FA37166DF6}">
      <formula1>$AC$52:$AC$55</formula1>
    </dataValidation>
    <dataValidation type="list" allowBlank="1" showInputMessage="1" showErrorMessage="1" prompt="Yes or No" sqref="I43" xr:uid="{7EE99C98-CEAB-484B-BAD5-A4CB28399C1C}">
      <formula1>"Yes,No"</formula1>
    </dataValidation>
    <dataValidation type="list" allowBlank="1" showInputMessage="1" showErrorMessage="1" promptTitle="AP Authorized?" prompt="Yes or No" sqref="K15" xr:uid="{99206524-37BA-42F7-A05E-8FBDEA41A6BA}">
      <formula1>"Yes,No"</formula1>
    </dataValidation>
    <dataValidation allowBlank="1" showInputMessage="1" showErrorMessage="1" promptTitle="Project Type" prompt="Select from list" sqref="C42:D42 C36:D36 C11:D11 C14:D15" xr:uid="{1CA7CA1C-2F10-47B6-8597-E6516387F390}"/>
    <dataValidation allowBlank="1" showInputMessage="1" showErrorMessage="1" promptTitle="AP Authorized?" prompt="Yes or No" sqref="L15" xr:uid="{DA930769-5BB3-4866-86EE-01EFFF2D136E}"/>
  </dataValidations>
  <pageMargins left="0.25" right="0.25" top="0.25" bottom="0.25" header="0.3" footer="0.3"/>
  <pageSetup scale="68" fitToHeight="0" orientation="portrait" r:id="rId1"/>
  <headerFooter>
    <oddFooter>&amp;R&amp;"Arial Narrow,Regular"&amp;9UNC Capital Project Authorization Form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5831-7024-4DC1-91FF-70F56B4F3836}">
  <sheetPr>
    <tabColor rgb="FFFF0000"/>
    <pageSetUpPr fitToPage="1"/>
  </sheetPr>
  <dimension ref="A1:I55"/>
  <sheetViews>
    <sheetView showGridLines="0" zoomScale="80" zoomScaleNormal="80" workbookViewId="0">
      <selection activeCell="F38" sqref="F38"/>
    </sheetView>
  </sheetViews>
  <sheetFormatPr defaultColWidth="9.15234375" defaultRowHeight="15.9" x14ac:dyDescent="0.35"/>
  <cols>
    <col min="1" max="1" width="49.84375" style="68" customWidth="1"/>
    <col min="2" max="2" width="12" style="68" bestFit="1" customWidth="1"/>
    <col min="3" max="3" width="46.84375" style="68" customWidth="1"/>
    <col min="4" max="5" width="16.69140625" style="68" customWidth="1"/>
    <col min="6" max="6" width="21.84375" style="68" customWidth="1"/>
    <col min="7" max="7" width="19.84375" style="81" customWidth="1"/>
    <col min="8" max="45" width="12.69140625" style="21" customWidth="1"/>
    <col min="46" max="16384" width="9.15234375" style="21"/>
  </cols>
  <sheetData>
    <row r="1" spans="1:7" s="12" customFormat="1" ht="20.149999999999999" customHeight="1" x14ac:dyDescent="0.3">
      <c r="A1" s="9" t="s">
        <v>257</v>
      </c>
      <c r="B1" s="435">
        <f>'UNC Capital Form'!D6</f>
        <v>0</v>
      </c>
      <c r="C1" s="435"/>
      <c r="D1" s="436"/>
      <c r="E1" s="10" t="s">
        <v>258</v>
      </c>
      <c r="F1" s="11" t="s">
        <v>259</v>
      </c>
      <c r="G1" s="85" t="e">
        <f>'UNC Capital Form'!#REF!</f>
        <v>#REF!</v>
      </c>
    </row>
    <row r="2" spans="1:7" s="12" customFormat="1" ht="20.149999999999999" customHeight="1" x14ac:dyDescent="0.3">
      <c r="A2" s="13" t="s">
        <v>260</v>
      </c>
      <c r="B2" s="437"/>
      <c r="C2" s="437"/>
      <c r="D2" s="438"/>
      <c r="E2" s="14"/>
      <c r="F2" s="15" t="s">
        <v>261</v>
      </c>
      <c r="G2" s="16"/>
    </row>
    <row r="3" spans="1:7" ht="20.149999999999999" customHeight="1" thickBot="1" x14ac:dyDescent="0.4">
      <c r="A3" s="17" t="s">
        <v>262</v>
      </c>
      <c r="B3" s="437">
        <f>D4</f>
        <v>0</v>
      </c>
      <c r="C3" s="437"/>
      <c r="D3" s="438"/>
      <c r="E3" s="18"/>
      <c r="F3" s="19" t="s">
        <v>263</v>
      </c>
      <c r="G3" s="20" t="s">
        <v>264</v>
      </c>
    </row>
    <row r="4" spans="1:7" ht="20.149999999999999" customHeight="1" thickBot="1" x14ac:dyDescent="0.4">
      <c r="A4" s="447" t="s">
        <v>265</v>
      </c>
      <c r="B4" s="448"/>
      <c r="C4" s="448"/>
      <c r="D4" s="448"/>
      <c r="E4" s="448"/>
      <c r="F4" s="448"/>
      <c r="G4" s="449"/>
    </row>
    <row r="5" spans="1:7" s="22" customFormat="1" ht="75" customHeight="1" thickBot="1" x14ac:dyDescent="0.45">
      <c r="A5" s="196">
        <f>'UNC Capital Form'!B18</f>
        <v>0</v>
      </c>
      <c r="B5" s="194"/>
      <c r="C5" s="194"/>
      <c r="D5" s="194"/>
      <c r="E5" s="194"/>
      <c r="F5" s="194"/>
      <c r="G5" s="195"/>
    </row>
    <row r="6" spans="1:7" s="23" customFormat="1" ht="20.149999999999999" customHeight="1" x14ac:dyDescent="0.35">
      <c r="A6" s="439" t="s">
        <v>266</v>
      </c>
      <c r="B6" s="440"/>
      <c r="C6" s="440"/>
      <c r="D6" s="440"/>
      <c r="E6" s="440"/>
      <c r="F6" s="440"/>
      <c r="G6" s="441"/>
    </row>
    <row r="7" spans="1:7" ht="20.149999999999999" customHeight="1" x14ac:dyDescent="0.35">
      <c r="A7" s="24" t="s">
        <v>267</v>
      </c>
      <c r="B7" s="442" t="s">
        <v>268</v>
      </c>
      <c r="C7" s="442"/>
      <c r="D7" s="25" t="s">
        <v>269</v>
      </c>
      <c r="E7" s="25" t="s">
        <v>270</v>
      </c>
      <c r="F7" s="25" t="s">
        <v>271</v>
      </c>
      <c r="G7" s="26" t="s">
        <v>272</v>
      </c>
    </row>
    <row r="8" spans="1:7" ht="20.149999999999999" customHeight="1" x14ac:dyDescent="0.35">
      <c r="A8" s="443" t="s">
        <v>273</v>
      </c>
      <c r="B8" s="444"/>
      <c r="C8" s="444"/>
      <c r="D8" s="444"/>
      <c r="E8" s="444"/>
      <c r="F8" s="444"/>
      <c r="G8" s="445"/>
    </row>
    <row r="9" spans="1:7" ht="20.149999999999999" customHeight="1" x14ac:dyDescent="0.35">
      <c r="A9" s="27" t="s">
        <v>132</v>
      </c>
      <c r="B9" s="446"/>
      <c r="C9" s="446"/>
      <c r="D9" s="86"/>
      <c r="E9" s="28" t="s">
        <v>274</v>
      </c>
      <c r="F9" s="87"/>
      <c r="G9" s="92">
        <f>D9*F9</f>
        <v>0</v>
      </c>
    </row>
    <row r="10" spans="1:7" ht="20.149999999999999" customHeight="1" x14ac:dyDescent="0.35">
      <c r="A10" s="27" t="s">
        <v>132</v>
      </c>
      <c r="B10" s="446"/>
      <c r="C10" s="434"/>
      <c r="D10" s="86"/>
      <c r="E10" s="28" t="s">
        <v>275</v>
      </c>
      <c r="F10" s="87"/>
      <c r="G10" s="92">
        <f>D10*F10</f>
        <v>0</v>
      </c>
    </row>
    <row r="11" spans="1:7" ht="20.149999999999999" customHeight="1" x14ac:dyDescent="0.35">
      <c r="A11" s="27" t="s">
        <v>132</v>
      </c>
      <c r="B11" s="434"/>
      <c r="C11" s="434"/>
      <c r="D11" s="86"/>
      <c r="E11" s="28" t="s">
        <v>276</v>
      </c>
      <c r="F11" s="87"/>
      <c r="G11" s="92">
        <f>D11*F11</f>
        <v>0</v>
      </c>
    </row>
    <row r="12" spans="1:7" ht="20.149999999999999" customHeight="1" x14ac:dyDescent="0.35">
      <c r="A12" s="443" t="s">
        <v>277</v>
      </c>
      <c r="B12" s="444"/>
      <c r="C12" s="444"/>
      <c r="D12" s="444"/>
      <c r="E12" s="444"/>
      <c r="F12" s="444"/>
      <c r="G12" s="445"/>
    </row>
    <row r="13" spans="1:7" ht="20.149999999999999" customHeight="1" x14ac:dyDescent="0.35">
      <c r="A13" s="27" t="s">
        <v>133</v>
      </c>
      <c r="B13" s="434"/>
      <c r="C13" s="434"/>
      <c r="D13" s="86"/>
      <c r="E13" s="28" t="s">
        <v>278</v>
      </c>
      <c r="F13" s="87"/>
      <c r="G13" s="92">
        <f>D13*F13</f>
        <v>0</v>
      </c>
    </row>
    <row r="14" spans="1:7" ht="20.149999999999999" customHeight="1" x14ac:dyDescent="0.35">
      <c r="A14" s="27" t="s">
        <v>279</v>
      </c>
      <c r="B14" s="434"/>
      <c r="C14" s="434"/>
      <c r="D14" s="86"/>
      <c r="E14" s="28" t="s">
        <v>278</v>
      </c>
      <c r="F14" s="87"/>
      <c r="G14" s="92">
        <f>D14*F14</f>
        <v>0</v>
      </c>
    </row>
    <row r="15" spans="1:7" ht="20.149999999999999" customHeight="1" x14ac:dyDescent="0.35">
      <c r="A15" s="27" t="s">
        <v>279</v>
      </c>
      <c r="B15" s="434"/>
      <c r="C15" s="434"/>
      <c r="D15" s="86"/>
      <c r="E15" s="28" t="s">
        <v>278</v>
      </c>
      <c r="F15" s="87"/>
      <c r="G15" s="92">
        <f>D15*F15</f>
        <v>0</v>
      </c>
    </row>
    <row r="16" spans="1:7" ht="20.149999999999999" customHeight="1" x14ac:dyDescent="0.35">
      <c r="A16" s="443" t="s">
        <v>280</v>
      </c>
      <c r="B16" s="444"/>
      <c r="C16" s="444"/>
      <c r="D16" s="444"/>
      <c r="E16" s="444"/>
      <c r="F16" s="444"/>
      <c r="G16" s="445"/>
    </row>
    <row r="17" spans="1:7" ht="20.149999999999999" customHeight="1" x14ac:dyDescent="0.35">
      <c r="A17" s="27" t="s">
        <v>281</v>
      </c>
      <c r="B17" s="434"/>
      <c r="C17" s="434"/>
      <c r="D17" s="86"/>
      <c r="E17" s="28" t="s">
        <v>278</v>
      </c>
      <c r="F17" s="87"/>
      <c r="G17" s="92">
        <f>D17*F17</f>
        <v>0</v>
      </c>
    </row>
    <row r="18" spans="1:7" ht="20.149999999999999" customHeight="1" x14ac:dyDescent="0.35">
      <c r="A18" s="27" t="s">
        <v>281</v>
      </c>
      <c r="B18" s="434"/>
      <c r="C18" s="434"/>
      <c r="D18" s="86"/>
      <c r="E18" s="28" t="s">
        <v>278</v>
      </c>
      <c r="F18" s="87"/>
      <c r="G18" s="92">
        <f>D18*F18</f>
        <v>0</v>
      </c>
    </row>
    <row r="19" spans="1:7" ht="20.149999999999999" customHeight="1" x14ac:dyDescent="0.35">
      <c r="A19" s="15" t="s">
        <v>282</v>
      </c>
      <c r="B19" s="451" t="s">
        <v>283</v>
      </c>
      <c r="C19" s="452"/>
      <c r="D19" s="452"/>
      <c r="E19" s="452"/>
      <c r="F19" s="453"/>
      <c r="G19" s="91">
        <f>SUM(G9:G18)</f>
        <v>0</v>
      </c>
    </row>
    <row r="20" spans="1:7" s="29" customFormat="1" ht="20.149999999999999" customHeight="1" x14ac:dyDescent="0.3">
      <c r="A20" s="15" t="s">
        <v>284</v>
      </c>
      <c r="B20" s="133">
        <f>('UNC Capital Form'!O119+'UNC Capital Form'!O120)/100</f>
        <v>7.0000000000000007E-2</v>
      </c>
      <c r="C20" s="454" t="s">
        <v>285</v>
      </c>
      <c r="D20" s="455"/>
      <c r="E20" s="455"/>
      <c r="F20" s="455"/>
      <c r="G20" s="91">
        <f>SUM(G19*B20)</f>
        <v>0</v>
      </c>
    </row>
    <row r="21" spans="1:7" s="29" customFormat="1" ht="20.149999999999999" customHeight="1" x14ac:dyDescent="0.3">
      <c r="A21" s="30" t="s">
        <v>286</v>
      </c>
      <c r="B21" s="451" t="s">
        <v>287</v>
      </c>
      <c r="C21" s="456"/>
      <c r="D21" s="456"/>
      <c r="E21" s="456"/>
      <c r="F21" s="457"/>
      <c r="G21" s="91">
        <f>SUM(G19,G20)</f>
        <v>0</v>
      </c>
    </row>
    <row r="22" spans="1:7" ht="20.149999999999999" customHeight="1" thickBot="1" x14ac:dyDescent="0.4">
      <c r="A22" s="31" t="s">
        <v>288</v>
      </c>
      <c r="B22" s="32">
        <v>0.9</v>
      </c>
      <c r="C22" s="458"/>
      <c r="D22" s="458"/>
      <c r="E22" s="458"/>
      <c r="F22" s="458"/>
      <c r="G22" s="33">
        <f>SUM(B22*G21)</f>
        <v>0</v>
      </c>
    </row>
    <row r="23" spans="1:7" s="29" customFormat="1" ht="20.149999999999999" customHeight="1" x14ac:dyDescent="0.3">
      <c r="A23" s="459" t="s">
        <v>289</v>
      </c>
      <c r="B23" s="460"/>
      <c r="C23" s="460"/>
      <c r="D23" s="460"/>
      <c r="E23" s="460"/>
      <c r="F23" s="460"/>
      <c r="G23" s="461"/>
    </row>
    <row r="24" spans="1:7" s="29" customFormat="1" ht="20.149999999999999" customHeight="1" x14ac:dyDescent="0.3">
      <c r="A24" s="34" t="s">
        <v>267</v>
      </c>
      <c r="B24" s="35" t="s">
        <v>290</v>
      </c>
      <c r="C24" s="442" t="s">
        <v>268</v>
      </c>
      <c r="D24" s="442"/>
      <c r="E24" s="442"/>
      <c r="F24" s="442"/>
      <c r="G24" s="26" t="s">
        <v>272</v>
      </c>
    </row>
    <row r="25" spans="1:7" s="29" customFormat="1" ht="20.149999999999999" customHeight="1" x14ac:dyDescent="0.3">
      <c r="A25" s="36" t="s">
        <v>291</v>
      </c>
      <c r="B25" s="88">
        <f>'UNC Capital Form'!O128/100</f>
        <v>0.01</v>
      </c>
      <c r="C25" s="450" t="s">
        <v>292</v>
      </c>
      <c r="D25" s="450"/>
      <c r="E25" s="450"/>
      <c r="F25" s="450"/>
      <c r="G25" s="92">
        <f>(B25)*G21</f>
        <v>0</v>
      </c>
    </row>
    <row r="26" spans="1:7" s="29" customFormat="1" ht="20.149999999999999" customHeight="1" x14ac:dyDescent="0.3">
      <c r="A26" s="39" t="s">
        <v>293</v>
      </c>
      <c r="B26" s="88">
        <f>'UNC Capital Form'!O129/100</f>
        <v>0.1</v>
      </c>
      <c r="C26" s="450" t="s">
        <v>294</v>
      </c>
      <c r="D26" s="450"/>
      <c r="E26" s="450"/>
      <c r="F26" s="450"/>
      <c r="G26" s="92">
        <f>(B26)*G21</f>
        <v>0</v>
      </c>
    </row>
    <row r="27" spans="1:7" s="29" customFormat="1" ht="20.149999999999999" customHeight="1" x14ac:dyDescent="0.3">
      <c r="A27" s="36" t="s">
        <v>295</v>
      </c>
      <c r="B27" s="88">
        <f>'UNC Capital Form'!O130/100</f>
        <v>0.01</v>
      </c>
      <c r="C27" s="450" t="s">
        <v>296</v>
      </c>
      <c r="D27" s="450"/>
      <c r="E27" s="450"/>
      <c r="F27" s="450"/>
      <c r="G27" s="92">
        <f>(B27)*G21</f>
        <v>0</v>
      </c>
    </row>
    <row r="28" spans="1:7" s="29" customFormat="1" ht="20.149999999999999" customHeight="1" x14ac:dyDescent="0.3">
      <c r="A28" s="36" t="s">
        <v>297</v>
      </c>
      <c r="B28" s="88">
        <f>'UNC Capital Form'!O131/100</f>
        <v>0.01</v>
      </c>
      <c r="C28" s="450" t="s">
        <v>298</v>
      </c>
      <c r="D28" s="450"/>
      <c r="E28" s="450"/>
      <c r="F28" s="450"/>
      <c r="G28" s="92">
        <f>(B28)*G21</f>
        <v>0</v>
      </c>
    </row>
    <row r="29" spans="1:7" s="29" customFormat="1" ht="20.149999999999999" customHeight="1" x14ac:dyDescent="0.3">
      <c r="A29" s="36" t="s">
        <v>299</v>
      </c>
      <c r="B29" s="88">
        <f>'UNC Capital Form'!O132/100</f>
        <v>1.2500000000000001E-2</v>
      </c>
      <c r="C29" s="450" t="s">
        <v>298</v>
      </c>
      <c r="D29" s="450"/>
      <c r="E29" s="450"/>
      <c r="F29" s="450"/>
      <c r="G29" s="92">
        <f>(B29)*G21</f>
        <v>0</v>
      </c>
    </row>
    <row r="30" spans="1:7" s="29" customFormat="1" ht="20.149999999999999" customHeight="1" x14ac:dyDescent="0.3">
      <c r="A30" s="36" t="s">
        <v>300</v>
      </c>
      <c r="B30" s="88">
        <f>'UNC Capital Form'!O133/100</f>
        <v>0.02</v>
      </c>
      <c r="C30" s="450" t="s">
        <v>301</v>
      </c>
      <c r="D30" s="450"/>
      <c r="E30" s="450"/>
      <c r="F30" s="450"/>
      <c r="G30" s="92">
        <f>(B30*G21)</f>
        <v>0</v>
      </c>
    </row>
    <row r="31" spans="1:7" s="40" customFormat="1" ht="20.149999999999999" customHeight="1" x14ac:dyDescent="0.4">
      <c r="A31" s="36" t="s">
        <v>302</v>
      </c>
      <c r="B31" s="88">
        <f>'UNC Capital Form'!O123/100</f>
        <v>0.03</v>
      </c>
      <c r="C31" s="450" t="s">
        <v>303</v>
      </c>
      <c r="D31" s="450"/>
      <c r="E31" s="450"/>
      <c r="F31" s="450"/>
      <c r="G31" s="92">
        <f>(B31)*G21</f>
        <v>0</v>
      </c>
    </row>
    <row r="32" spans="1:7" s="29" customFormat="1" ht="20.149999999999999" customHeight="1" x14ac:dyDescent="0.3">
      <c r="A32" s="41" t="s">
        <v>304</v>
      </c>
      <c r="B32" s="42">
        <v>0.1</v>
      </c>
      <c r="C32" s="465"/>
      <c r="D32" s="465"/>
      <c r="E32" s="465"/>
      <c r="F32" s="465"/>
      <c r="G32" s="43">
        <f>SUM(G21*B32)</f>
        <v>0</v>
      </c>
    </row>
    <row r="33" spans="1:9" s="40" customFormat="1" ht="20.149999999999999" customHeight="1" x14ac:dyDescent="0.4">
      <c r="A33" s="24" t="s">
        <v>305</v>
      </c>
      <c r="B33" s="44"/>
      <c r="C33" s="25" t="s">
        <v>306</v>
      </c>
      <c r="D33" s="25" t="s">
        <v>307</v>
      </c>
      <c r="E33" s="466"/>
      <c r="F33" s="444"/>
      <c r="G33" s="445"/>
    </row>
    <row r="34" spans="1:9" s="40" customFormat="1" ht="20.149999999999999" customHeight="1" x14ac:dyDescent="0.4">
      <c r="A34" s="45" t="s">
        <v>308</v>
      </c>
      <c r="B34" s="44"/>
      <c r="C34" s="38" t="s">
        <v>309</v>
      </c>
      <c r="D34" s="28">
        <v>0</v>
      </c>
      <c r="E34" s="467"/>
      <c r="F34" s="468"/>
      <c r="G34" s="469"/>
    </row>
    <row r="35" spans="1:9" s="40" customFormat="1" ht="20.149999999999999" customHeight="1" x14ac:dyDescent="0.4">
      <c r="A35" s="45" t="s">
        <v>310</v>
      </c>
      <c r="B35" s="44"/>
      <c r="C35" s="38" t="s">
        <v>311</v>
      </c>
      <c r="D35" s="28">
        <v>0</v>
      </c>
      <c r="E35" s="467"/>
      <c r="F35" s="468"/>
      <c r="G35" s="469"/>
    </row>
    <row r="36" spans="1:9" s="40" customFormat="1" ht="20.149999999999999" customHeight="1" x14ac:dyDescent="0.4">
      <c r="A36" s="45" t="s">
        <v>312</v>
      </c>
      <c r="B36" s="44"/>
      <c r="C36" s="38" t="s">
        <v>313</v>
      </c>
      <c r="D36" s="28">
        <v>0</v>
      </c>
      <c r="E36" s="467"/>
      <c r="F36" s="470"/>
      <c r="G36" s="469"/>
    </row>
    <row r="37" spans="1:9" s="29" customFormat="1" ht="20.149999999999999" customHeight="1" thickBot="1" x14ac:dyDescent="0.35">
      <c r="A37" s="46" t="s">
        <v>314</v>
      </c>
      <c r="B37" s="47"/>
      <c r="C37" s="38" t="s">
        <v>315</v>
      </c>
      <c r="D37" s="48">
        <v>0</v>
      </c>
      <c r="E37" s="49"/>
      <c r="F37" s="50" t="s">
        <v>316</v>
      </c>
      <c r="G37" s="51"/>
    </row>
    <row r="38" spans="1:9" s="29" customFormat="1" ht="20.149999999999999" customHeight="1" thickTop="1" x14ac:dyDescent="0.3">
      <c r="A38" s="52" t="s">
        <v>317</v>
      </c>
      <c r="B38" s="53">
        <v>0.08</v>
      </c>
      <c r="C38" s="54" t="s">
        <v>318</v>
      </c>
      <c r="D38" s="89">
        <f>'UNC Capital Form'!O124</f>
        <v>0</v>
      </c>
      <c r="E38" s="55"/>
      <c r="F38" s="56">
        <f>SUM(B38)/12</f>
        <v>6.6666666666666671E-3</v>
      </c>
      <c r="G38" s="57">
        <f>SUM(G21*D38*F38)</f>
        <v>0</v>
      </c>
    </row>
    <row r="39" spans="1:9" s="29" customFormat="1" ht="20.149999999999999" customHeight="1" x14ac:dyDescent="0.3">
      <c r="A39" s="27" t="s">
        <v>319</v>
      </c>
      <c r="B39" s="28" t="s">
        <v>320</v>
      </c>
      <c r="C39" s="462" t="s">
        <v>321</v>
      </c>
      <c r="D39" s="463"/>
      <c r="E39" s="463"/>
      <c r="F39" s="464"/>
      <c r="G39" s="58"/>
    </row>
    <row r="40" spans="1:9" s="29" customFormat="1" ht="20.149999999999999" customHeight="1" x14ac:dyDescent="0.3">
      <c r="A40" s="27" t="s">
        <v>322</v>
      </c>
      <c r="B40" s="28" t="s">
        <v>320</v>
      </c>
      <c r="C40" s="462" t="s">
        <v>323</v>
      </c>
      <c r="D40" s="463"/>
      <c r="E40" s="463"/>
      <c r="F40" s="464"/>
      <c r="G40" s="58" cm="1">
        <f t="array" ref="G40:I40">'UNC Capital Form'!W141:Y141</f>
        <v>0</v>
      </c>
      <c r="H40" s="29">
        <v>0</v>
      </c>
      <c r="I40" s="29">
        <v>0</v>
      </c>
    </row>
    <row r="41" spans="1:9" s="29" customFormat="1" ht="20.149999999999999" customHeight="1" x14ac:dyDescent="0.3">
      <c r="A41" s="27" t="s">
        <v>324</v>
      </c>
      <c r="B41" s="28" t="s">
        <v>320</v>
      </c>
      <c r="C41" s="462" t="s">
        <v>325</v>
      </c>
      <c r="D41" s="463"/>
      <c r="E41" s="463"/>
      <c r="F41" s="464"/>
      <c r="G41" s="58" cm="1">
        <f t="array" ref="G41:I41">'UNC Capital Form'!W141:Y141</f>
        <v>0</v>
      </c>
      <c r="H41" s="29">
        <v>0</v>
      </c>
      <c r="I41" s="29">
        <v>0</v>
      </c>
    </row>
    <row r="42" spans="1:9" s="29" customFormat="1" ht="20.149999999999999" customHeight="1" x14ac:dyDescent="0.3">
      <c r="A42" s="27" t="s">
        <v>326</v>
      </c>
      <c r="B42" s="37" t="s">
        <v>320</v>
      </c>
      <c r="C42" s="462" t="s">
        <v>327</v>
      </c>
      <c r="D42" s="463"/>
      <c r="E42" s="463"/>
      <c r="F42" s="464"/>
      <c r="G42" s="58"/>
    </row>
    <row r="43" spans="1:9" s="29" customFormat="1" ht="20.149999999999999" customHeight="1" x14ac:dyDescent="0.3">
      <c r="A43" s="27" t="s">
        <v>328</v>
      </c>
      <c r="B43" s="28" t="s">
        <v>320</v>
      </c>
      <c r="C43" s="462" t="s">
        <v>329</v>
      </c>
      <c r="D43" s="463"/>
      <c r="E43" s="463"/>
      <c r="F43" s="464"/>
      <c r="G43" s="58" cm="1">
        <f t="array" ref="G43:I43">'UNC Capital Form'!W139:Y139</f>
        <v>0</v>
      </c>
      <c r="H43" s="29">
        <v>0</v>
      </c>
      <c r="I43" s="29">
        <v>0</v>
      </c>
    </row>
    <row r="44" spans="1:9" ht="20.149999999999999" customHeight="1" x14ac:dyDescent="0.35">
      <c r="A44" s="27" t="s">
        <v>330</v>
      </c>
      <c r="B44" s="28" t="s">
        <v>320</v>
      </c>
      <c r="C44" s="462" t="s">
        <v>331</v>
      </c>
      <c r="D44" s="463"/>
      <c r="E44" s="463"/>
      <c r="F44" s="464"/>
      <c r="G44" s="59"/>
    </row>
    <row r="45" spans="1:9" s="29" customFormat="1" ht="20.149999999999999" customHeight="1" thickBot="1" x14ac:dyDescent="0.35">
      <c r="A45" s="27" t="s">
        <v>332</v>
      </c>
      <c r="B45" s="28" t="s">
        <v>320</v>
      </c>
      <c r="C45" s="477" t="s">
        <v>333</v>
      </c>
      <c r="D45" s="477"/>
      <c r="E45" s="477"/>
      <c r="F45" s="477"/>
      <c r="G45" s="60" cm="1">
        <f t="array" ref="G45:I45">'UNC Capital Form'!W137:Y137</f>
        <v>0</v>
      </c>
      <c r="H45" s="29">
        <v>0</v>
      </c>
      <c r="I45" s="29">
        <v>0</v>
      </c>
    </row>
    <row r="46" spans="1:9" ht="20.149999999999999" customHeight="1" thickTop="1" thickBot="1" x14ac:dyDescent="0.4">
      <c r="A46" s="61" t="s">
        <v>334</v>
      </c>
      <c r="B46" s="451" t="s">
        <v>335</v>
      </c>
      <c r="C46" s="456"/>
      <c r="D46" s="456"/>
      <c r="E46" s="456"/>
      <c r="F46" s="457"/>
      <c r="G46" s="90">
        <f>G25+G26+G27+G28+G29+G30+G31+G39+G40+G41+G42+G43+G44+G45</f>
        <v>0</v>
      </c>
    </row>
    <row r="47" spans="1:9" ht="20.149999999999999" customHeight="1" x14ac:dyDescent="0.35">
      <c r="A47" s="62"/>
      <c r="B47" s="63"/>
      <c r="C47" s="64" t="s">
        <v>336</v>
      </c>
      <c r="D47" s="65" t="e">
        <f>YEAR(G1)</f>
        <v>#REF!</v>
      </c>
      <c r="E47" s="63"/>
      <c r="F47" s="66"/>
      <c r="G47" s="67"/>
    </row>
    <row r="48" spans="1:9" ht="20.149999999999999" customHeight="1" thickBot="1" x14ac:dyDescent="0.4">
      <c r="A48" s="471" t="s">
        <v>337</v>
      </c>
      <c r="B48" s="472"/>
      <c r="C48" s="472"/>
      <c r="D48" s="472"/>
      <c r="E48" s="472"/>
      <c r="F48" s="473"/>
      <c r="G48" s="93">
        <f>G21+G38+G46</f>
        <v>0</v>
      </c>
    </row>
    <row r="49" spans="1:7" ht="20.149999999999999" customHeight="1" x14ac:dyDescent="0.35">
      <c r="D49" s="69" t="e">
        <f>D47+1</f>
        <v>#REF!</v>
      </c>
      <c r="E49" s="70" t="e">
        <f>D49+1</f>
        <v>#REF!</v>
      </c>
      <c r="F49" s="70" t="e">
        <f>E49+1</f>
        <v>#REF!</v>
      </c>
      <c r="G49" s="71" t="e">
        <f>F49+1</f>
        <v>#REF!</v>
      </c>
    </row>
    <row r="50" spans="1:7" ht="20.149999999999999" customHeight="1" x14ac:dyDescent="0.45">
      <c r="B50" s="72" t="s">
        <v>338</v>
      </c>
      <c r="C50" s="73"/>
      <c r="D50" s="74">
        <f>B38</f>
        <v>0.08</v>
      </c>
      <c r="E50" s="75">
        <f>B38</f>
        <v>0.08</v>
      </c>
      <c r="F50" s="76">
        <f>B38</f>
        <v>0.08</v>
      </c>
      <c r="G50" s="77">
        <f>B38</f>
        <v>0.08</v>
      </c>
    </row>
    <row r="51" spans="1:7" ht="20.149999999999999" customHeight="1" x14ac:dyDescent="0.35">
      <c r="D51" s="78">
        <f>G48*(1+D50)</f>
        <v>0</v>
      </c>
      <c r="E51" s="79">
        <f>D51*(1+E50)</f>
        <v>0</v>
      </c>
      <c r="F51" s="79">
        <f>E51*(1+F50)</f>
        <v>0</v>
      </c>
      <c r="G51" s="80">
        <f>F51*(1+G50)</f>
        <v>0</v>
      </c>
    </row>
    <row r="52" spans="1:7" ht="20.149999999999999" customHeight="1" thickBot="1" x14ac:dyDescent="0.4">
      <c r="D52" s="474" t="s">
        <v>339</v>
      </c>
      <c r="E52" s="475"/>
      <c r="F52" s="475"/>
      <c r="G52" s="476"/>
    </row>
    <row r="53" spans="1:7" ht="20.149999999999999" customHeight="1" x14ac:dyDescent="0.35"/>
    <row r="54" spans="1:7" ht="20.149999999999999" customHeight="1" x14ac:dyDescent="0.35"/>
    <row r="55" spans="1:7" ht="20.149999999999999" customHeight="1" x14ac:dyDescent="0.35">
      <c r="A55" s="82" t="s">
        <v>340</v>
      </c>
      <c r="B55" s="14"/>
      <c r="C55" s="83" t="s">
        <v>341</v>
      </c>
      <c r="D55" s="14"/>
      <c r="E55" s="14"/>
      <c r="F55" s="82" t="s">
        <v>342</v>
      </c>
      <c r="G55" s="84"/>
    </row>
  </sheetData>
  <mergeCells count="45">
    <mergeCell ref="B46:F46"/>
    <mergeCell ref="A48:F48"/>
    <mergeCell ref="D52:G52"/>
    <mergeCell ref="C40:F40"/>
    <mergeCell ref="C41:F41"/>
    <mergeCell ref="C42:F42"/>
    <mergeCell ref="C43:F43"/>
    <mergeCell ref="C44:F44"/>
    <mergeCell ref="C45:F45"/>
    <mergeCell ref="C39:F39"/>
    <mergeCell ref="C26:F26"/>
    <mergeCell ref="C27:F27"/>
    <mergeCell ref="C28:F28"/>
    <mergeCell ref="C29:F29"/>
    <mergeCell ref="C30:F30"/>
    <mergeCell ref="C31:F31"/>
    <mergeCell ref="C32:F32"/>
    <mergeCell ref="E33:G33"/>
    <mergeCell ref="E34:G34"/>
    <mergeCell ref="E35:G35"/>
    <mergeCell ref="E36:G36"/>
    <mergeCell ref="C25:F25"/>
    <mergeCell ref="B14:C14"/>
    <mergeCell ref="B15:C15"/>
    <mergeCell ref="A16:G16"/>
    <mergeCell ref="B17:C17"/>
    <mergeCell ref="B18:C18"/>
    <mergeCell ref="B19:F19"/>
    <mergeCell ref="C20:F20"/>
    <mergeCell ref="B21:F21"/>
    <mergeCell ref="C22:F22"/>
    <mergeCell ref="A23:G23"/>
    <mergeCell ref="C24:F24"/>
    <mergeCell ref="B13:C13"/>
    <mergeCell ref="B1:D1"/>
    <mergeCell ref="B2:D2"/>
    <mergeCell ref="B3:D3"/>
    <mergeCell ref="A6:G6"/>
    <mergeCell ref="B7:C7"/>
    <mergeCell ref="A8:G8"/>
    <mergeCell ref="B9:C9"/>
    <mergeCell ref="B10:C10"/>
    <mergeCell ref="B11:C11"/>
    <mergeCell ref="A12:G12"/>
    <mergeCell ref="A4:G4"/>
  </mergeCells>
  <dataValidations count="1">
    <dataValidation allowBlank="1" showInputMessage="1" showErrorMessage="1" promptTitle="University or Affiliate" prompt="Select from list." sqref="B2:D3" xr:uid="{4D25058B-7402-44D6-BD0B-200E482E5491}"/>
  </dataValidations>
  <printOptions horizontalCentered="1" verticalCentered="1"/>
  <pageMargins left="0.25" right="0.25" top="0.75" bottom="0.75" header="0.3" footer="0.3"/>
  <pageSetup scale="55" orientation="portrait" r:id="rId1"/>
  <headerFooter alignWithMargins="0">
    <oddHeader xml:space="preserve">&amp;C&amp;"Arial,Bold"&amp;14FORM OC-25&amp;R&amp;"Calibri,Regular"&amp;12Revised October 2023&amp;"Arial,Regular"&amp;10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B9787-9A48-4525-AD33-FAE23449C484}">
  <sheetPr>
    <tabColor rgb="FFFF0000"/>
  </sheetPr>
  <dimension ref="A1:D21"/>
  <sheetViews>
    <sheetView tabSelected="1" topLeftCell="A12" zoomScale="110" zoomScaleNormal="110" zoomScaleSheetLayoutView="100" workbookViewId="0">
      <selection activeCell="B20" sqref="B20"/>
    </sheetView>
  </sheetViews>
  <sheetFormatPr defaultColWidth="9.15234375" defaultRowHeight="14.6" x14ac:dyDescent="0.4"/>
  <cols>
    <col min="1" max="1" width="15.69140625" style="5" customWidth="1"/>
    <col min="2" max="3" width="25.69140625" style="5" customWidth="1"/>
    <col min="4" max="4" width="45.69140625" style="5" customWidth="1"/>
    <col min="5" max="6" width="3.3828125" style="5" customWidth="1"/>
    <col min="7" max="7" width="15" style="5" bestFit="1" customWidth="1"/>
    <col min="8" max="8" width="17" style="5" bestFit="1" customWidth="1"/>
    <col min="9" max="9" width="20" style="5" bestFit="1" customWidth="1"/>
    <col min="10" max="10" width="13.3828125" style="5" bestFit="1" customWidth="1"/>
    <col min="11" max="11" width="12.15234375" style="5" customWidth="1"/>
    <col min="12" max="16384" width="9.15234375" style="5"/>
  </cols>
  <sheetData>
    <row r="1" spans="1:4" ht="20.149999999999999" customHeight="1" x14ac:dyDescent="0.5">
      <c r="A1" s="484" t="s">
        <v>343</v>
      </c>
      <c r="B1" s="485"/>
      <c r="C1" s="485"/>
      <c r="D1" s="486"/>
    </row>
    <row r="2" spans="1:4" ht="26.15" x14ac:dyDescent="0.4">
      <c r="A2" s="171" t="s">
        <v>344</v>
      </c>
      <c r="B2" s="172" t="s">
        <v>345</v>
      </c>
      <c r="C2" s="173" t="s">
        <v>346</v>
      </c>
      <c r="D2" s="174" t="s">
        <v>347</v>
      </c>
    </row>
    <row r="3" spans="1:4" ht="15" customHeight="1" x14ac:dyDescent="0.4">
      <c r="A3" s="161" t="s">
        <v>348</v>
      </c>
      <c r="B3" s="162" t="s">
        <v>348</v>
      </c>
      <c r="C3" s="163"/>
      <c r="D3" s="169" t="s">
        <v>349</v>
      </c>
    </row>
    <row r="4" spans="1:4" ht="36" x14ac:dyDescent="0.4">
      <c r="A4" s="161" t="s">
        <v>350</v>
      </c>
      <c r="B4" s="162" t="s">
        <v>351</v>
      </c>
      <c r="C4" s="163"/>
      <c r="D4" s="169" t="s">
        <v>352</v>
      </c>
    </row>
    <row r="5" spans="1:4" ht="24" x14ac:dyDescent="0.4">
      <c r="A5" s="161" t="s">
        <v>75</v>
      </c>
      <c r="B5" s="162" t="s">
        <v>75</v>
      </c>
      <c r="C5" s="163"/>
      <c r="D5" s="169" t="s">
        <v>353</v>
      </c>
    </row>
    <row r="6" spans="1:4" ht="24" x14ac:dyDescent="0.4">
      <c r="A6" s="481" t="s">
        <v>80</v>
      </c>
      <c r="B6" s="162" t="s">
        <v>354</v>
      </c>
      <c r="C6" s="163"/>
      <c r="D6" s="169" t="s">
        <v>355</v>
      </c>
    </row>
    <row r="7" spans="1:4" ht="24" x14ac:dyDescent="0.4">
      <c r="A7" s="482"/>
      <c r="B7" s="162" t="s">
        <v>356</v>
      </c>
      <c r="C7" s="163"/>
      <c r="D7" s="169" t="s">
        <v>357</v>
      </c>
    </row>
    <row r="8" spans="1:4" ht="24" x14ac:dyDescent="0.4">
      <c r="A8" s="482"/>
      <c r="B8" s="162" t="s">
        <v>88</v>
      </c>
      <c r="C8" s="163"/>
      <c r="D8" s="169" t="s">
        <v>358</v>
      </c>
    </row>
    <row r="9" spans="1:4" ht="24" x14ac:dyDescent="0.4">
      <c r="A9" s="483"/>
      <c r="B9" s="162" t="s">
        <v>91</v>
      </c>
      <c r="C9" s="163"/>
      <c r="D9" s="169" t="s">
        <v>359</v>
      </c>
    </row>
    <row r="10" spans="1:4" ht="24" x14ac:dyDescent="0.4">
      <c r="A10" s="478" t="s">
        <v>360</v>
      </c>
      <c r="B10" s="162" t="s">
        <v>361</v>
      </c>
      <c r="C10" s="163"/>
      <c r="D10" s="169" t="s">
        <v>362</v>
      </c>
    </row>
    <row r="11" spans="1:4" x14ac:dyDescent="0.4">
      <c r="A11" s="479"/>
      <c r="B11" s="162" t="s">
        <v>38</v>
      </c>
      <c r="C11" s="163"/>
      <c r="D11" s="169" t="s">
        <v>363</v>
      </c>
    </row>
    <row r="12" spans="1:4" x14ac:dyDescent="0.4">
      <c r="A12" s="479"/>
      <c r="B12" s="162" t="s">
        <v>36</v>
      </c>
      <c r="C12" s="163"/>
      <c r="D12" s="169" t="s">
        <v>363</v>
      </c>
    </row>
    <row r="13" spans="1:4" x14ac:dyDescent="0.4">
      <c r="A13" s="479"/>
      <c r="B13" s="162" t="s">
        <v>364</v>
      </c>
      <c r="C13" s="163"/>
      <c r="D13" s="169" t="s">
        <v>363</v>
      </c>
    </row>
    <row r="14" spans="1:4" ht="36" x14ac:dyDescent="0.4">
      <c r="A14" s="479"/>
      <c r="B14" s="162" t="s">
        <v>365</v>
      </c>
      <c r="C14" s="163"/>
      <c r="D14" s="169" t="s">
        <v>366</v>
      </c>
    </row>
    <row r="15" spans="1:4" ht="24" x14ac:dyDescent="0.4">
      <c r="A15" s="479"/>
      <c r="B15" s="162" t="s">
        <v>367</v>
      </c>
      <c r="C15" s="163"/>
      <c r="D15" s="169" t="s">
        <v>368</v>
      </c>
    </row>
    <row r="16" spans="1:4" ht="24" x14ac:dyDescent="0.4">
      <c r="A16" s="479"/>
      <c r="B16" s="162" t="s">
        <v>369</v>
      </c>
      <c r="C16" s="163"/>
      <c r="D16" s="169" t="s">
        <v>370</v>
      </c>
    </row>
    <row r="17" spans="1:4" x14ac:dyDescent="0.4">
      <c r="A17" s="479"/>
      <c r="B17" s="162" t="s">
        <v>99</v>
      </c>
      <c r="C17" s="163"/>
      <c r="D17" s="169" t="s">
        <v>363</v>
      </c>
    </row>
    <row r="18" spans="1:4" ht="24" x14ac:dyDescent="0.4">
      <c r="A18" s="479"/>
      <c r="B18" s="162" t="s">
        <v>371</v>
      </c>
      <c r="C18" s="163"/>
      <c r="D18" s="169" t="s">
        <v>372</v>
      </c>
    </row>
    <row r="19" spans="1:4" ht="24" x14ac:dyDescent="0.4">
      <c r="A19" s="479"/>
      <c r="B19" s="164" t="s">
        <v>373</v>
      </c>
      <c r="C19" s="165"/>
      <c r="D19" s="169" t="s">
        <v>374</v>
      </c>
    </row>
    <row r="20" spans="1:4" x14ac:dyDescent="0.4">
      <c r="A20" s="480"/>
      <c r="B20" s="164" t="s">
        <v>104</v>
      </c>
      <c r="C20" s="165"/>
      <c r="D20" s="169" t="s">
        <v>375</v>
      </c>
    </row>
    <row r="21" spans="1:4" ht="15" thickBot="1" x14ac:dyDescent="0.45">
      <c r="A21" s="166" t="s">
        <v>376</v>
      </c>
      <c r="B21" s="167" t="s">
        <v>81</v>
      </c>
      <c r="C21" s="168"/>
      <c r="D21" s="170" t="s">
        <v>377</v>
      </c>
    </row>
  </sheetData>
  <mergeCells count="3">
    <mergeCell ref="A10:A20"/>
    <mergeCell ref="A6:A9"/>
    <mergeCell ref="A1:D1"/>
  </mergeCells>
  <printOptions horizontalCentered="1"/>
  <pageMargins left="0.4" right="0.3" top="0.8" bottom="0.5" header="0.3" footer="0.3"/>
  <pageSetup fitToHeight="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D2CB2900A40C499A37E31B97296306" ma:contentTypeVersion="18" ma:contentTypeDescription="Create a new document." ma:contentTypeScope="" ma:versionID="b29d3f7dc9c896e657e25f8548d14a82">
  <xsd:schema xmlns:xsd="http://www.w3.org/2001/XMLSchema" xmlns:xs="http://www.w3.org/2001/XMLSchema" xmlns:p="http://schemas.microsoft.com/office/2006/metadata/properties" xmlns:ns1="http://schemas.microsoft.com/sharepoint/v3" xmlns:ns2="b1d8ac8f-2f60-4dd3-9a8e-eb34baa67481" xmlns:ns3="1d959a38-1054-437e-a8fa-fcfa4987bb2e" targetNamespace="http://schemas.microsoft.com/office/2006/metadata/properties" ma:root="true" ma:fieldsID="b6a3b9ac0c1f4995527506a10256c485" ns1:_="" ns2:_="" ns3:_="">
    <xsd:import namespace="http://schemas.microsoft.com/sharepoint/v3"/>
    <xsd:import namespace="b1d8ac8f-2f60-4dd3-9a8e-eb34baa67481"/>
    <xsd:import namespace="1d959a38-1054-437e-a8fa-fcfa4987bb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3:_dlc_DocId" minOccurs="0"/>
                <xsd:element ref="ns3:_dlc_DocIdUrl" minOccurs="0"/>
                <xsd:element ref="ns3:_dlc_DocIdPersistId"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MediaServiceLocation"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d8ac8f-2f60-4dd3-9a8e-eb34baa674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453637f-a8c2-4db0-8ba8-5d380915812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Notes" ma:index="28"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959a38-1054-437e-a8fa-fcfa4987bb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a7812cf3-90ce-4a4e-9f53-c4a622e42640}" ma:internalName="TaxCatchAll" ma:showField="CatchAllData" ma:web="1d959a38-1054-437e-a8fa-fcfa4987bb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1d959a38-1054-437e-a8fa-fcfa4987bb2e">Finance-Capital-1332758312-140647</_dlc_DocId>
    <_dlc_DocIdUrl xmlns="1d959a38-1054-437e-a8fa-fcfa4987bb2e">
      <Url>https://uncsystem.sharepoint.com/sites/Finance-Capital/_layouts/15/DocIdRedir.aspx?ID=Finance-Capital-1332758312-140647</Url>
      <Description>Finance-Capital-1332758312-140647</Description>
    </_dlc_DocIdUrl>
    <lcf76f155ced4ddcb4097134ff3c332f xmlns="b1d8ac8f-2f60-4dd3-9a8e-eb34baa67481">
      <Terms xmlns="http://schemas.microsoft.com/office/infopath/2007/PartnerControls"/>
    </lcf76f155ced4ddcb4097134ff3c332f>
    <TaxCatchAll xmlns="1d959a38-1054-437e-a8fa-fcfa4987bb2e" xsi:nil="true"/>
    <Notes xmlns="b1d8ac8f-2f60-4dd3-9a8e-eb34baa67481" xsi:nil="true"/>
  </documentManagement>
</p:properties>
</file>

<file path=customXml/itemProps1.xml><?xml version="1.0" encoding="utf-8"?>
<ds:datastoreItem xmlns:ds="http://schemas.openxmlformats.org/officeDocument/2006/customXml" ds:itemID="{BE3BE308-4304-4828-96C8-EF9B649B3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d8ac8f-2f60-4dd3-9a8e-eb34baa67481"/>
    <ds:schemaRef ds:uri="1d959a38-1054-437e-a8fa-fcfa4987b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0143A9-05E2-41CF-B8D7-9908DD94C6EE}">
  <ds:schemaRefs>
    <ds:schemaRef ds:uri="http://schemas.microsoft.com/sharepoint/events"/>
  </ds:schemaRefs>
</ds:datastoreItem>
</file>

<file path=customXml/itemProps3.xml><?xml version="1.0" encoding="utf-8"?>
<ds:datastoreItem xmlns:ds="http://schemas.openxmlformats.org/officeDocument/2006/customXml" ds:itemID="{086E2260-B0D5-42EA-8993-24CA5D48949A}">
  <ds:schemaRefs>
    <ds:schemaRef ds:uri="http://schemas.microsoft.com/sharepoint/v3/contenttype/forms"/>
  </ds:schemaRefs>
</ds:datastoreItem>
</file>

<file path=customXml/itemProps4.xml><?xml version="1.0" encoding="utf-8"?>
<ds:datastoreItem xmlns:ds="http://schemas.openxmlformats.org/officeDocument/2006/customXml" ds:itemID="{B8418F77-9E7C-41EB-AB5E-D1396E7D1853}">
  <ds:schemaRefs>
    <ds:schemaRef ds:uri="http://schemas.microsoft.com/office/2006/metadata/properties"/>
    <ds:schemaRef ds:uri="http://schemas.microsoft.com/office/infopath/2007/PartnerControls"/>
    <ds:schemaRef ds:uri="ef1e57ba-ae7d-40be-b371-823f8a0fe182"/>
    <ds:schemaRef ds:uri="http://schemas.microsoft.com/sharepoint/v3"/>
    <ds:schemaRef ds:uri="ac68b9f8-dcf7-459c-b07f-0df671d571e0"/>
    <ds:schemaRef ds:uri="1d959a38-1054-437e-a8fa-fcfa4987bb2e"/>
    <ds:schemaRef ds:uri="b1d8ac8f-2f60-4dd3-9a8e-eb34baa67481"/>
  </ds:schemaRefs>
</ds:datastoreItem>
</file>

<file path=docMetadata/LabelInfo.xml><?xml version="1.0" encoding="utf-8"?>
<clbl:labelList xmlns:clbl="http://schemas.microsoft.com/office/2020/mipLabelMetadata">
  <clbl:label id="{b693ed9d-92e1-4e39-b82e-02f6fea6991e}" enabled="0" method="" siteId="{b693ed9d-92e1-4e39-b82e-02f6fea6991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UNC Capital Form</vt:lpstr>
      <vt:lpstr>SCO OC25</vt:lpstr>
      <vt:lpstr>UNC Fund Sources</vt:lpstr>
      <vt:lpstr>'SCO OC25'!Print_Area</vt:lpstr>
      <vt:lpstr>'UNC Capital Form'!Print_Area</vt:lpstr>
      <vt:lpstr>'UNC Fund Sources'!Print_Area</vt:lpstr>
      <vt:lpstr>'UNC Capital Form'!Print_Titles</vt:lpstr>
      <vt:lpstr>'SCO OC25'!Text20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Tripp</dc:creator>
  <cp:keywords/>
  <dc:description/>
  <cp:lastModifiedBy>Miriam Tripp</cp:lastModifiedBy>
  <cp:revision/>
  <cp:lastPrinted>2025-02-06T14:29:09Z</cp:lastPrinted>
  <dcterms:created xsi:type="dcterms:W3CDTF">2022-07-26T21:47:17Z</dcterms:created>
  <dcterms:modified xsi:type="dcterms:W3CDTF">2025-02-06T14:29:46Z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0x010100A5D2CB2900A40C499A37E31B97296306</vt:lpwstr>
  </property>
  <property fmtid="{D5CDD505-2E9C-101B-9397-08002B2CF9AE}" pid="3" name="_dlc_DocIdItemGuid">
    <vt:lpwstr>161413b0-ba72-4eb9-9b39-f01065a2895f</vt:lpwstr>
  </property>
  <property fmtid="{D5CDD505-2E9C-101B-9397-08002B2CF9AE}" pid="4" name="MediaServiceImageTags">
    <vt:lpwstr/>
  </property>
</Properties>
</file>